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arcadegroup-my.sharepoint.com/personal/julien_egalon_groupe-arcade_com/Documents/Bureau/MARC consultation travaux/LOT2 - Consultation 06.2023/"/>
    </mc:Choice>
  </mc:AlternateContent>
  <xr:revisionPtr revIDLastSave="1" documentId="13_ncr:1_{D105E282-0C98-43C7-8E56-380B3A138AB6}" xr6:coauthVersionLast="47" xr6:coauthVersionMax="47" xr10:uidLastSave="{CCCDD154-1C5A-4236-98E6-7D7745C5F41D}"/>
  <bookViews>
    <workbookView xWindow="-100" yWindow="-100" windowWidth="21467" windowHeight="11576" xr2:uid="{00000000-000D-0000-FFFF-FFFF00000000}"/>
  </bookViews>
  <sheets>
    <sheet name="Présentation BASE" sheetId="7" r:id="rId1"/>
  </sheets>
  <definedNames>
    <definedName name="_xlnm.Print_Titles" localSheetId="0">'Présentation BASE'!$1:$18</definedName>
    <definedName name="_xlnm.Print_Area" localSheetId="0">'Présentation BASE'!$A$1:$H$98</definedName>
  </definedNames>
  <calcPr calcId="191029"/>
  <customWorkbookViews>
    <customWorkbookView name="Steeve Borny - Affichage personnalisé" guid="{6AA17E2B-D08A-4E15-BCC4-5CEDC13A30BD}" mergeInterval="0" personalView="1" maximized="1" windowWidth="1920" windowHeight="874"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5" i="7" l="1"/>
  <c r="G86" i="7"/>
  <c r="G43" i="7" l="1"/>
  <c r="G58" i="7"/>
  <c r="G45" i="7"/>
  <c r="G87" i="7"/>
  <c r="G44" i="7"/>
  <c r="G78" i="7"/>
  <c r="G46" i="7"/>
  <c r="G50" i="7"/>
  <c r="G65" i="7"/>
  <c r="G72" i="7"/>
  <c r="G54" i="7"/>
  <c r="G64" i="7"/>
  <c r="G59" i="7"/>
  <c r="G80" i="7" l="1"/>
  <c r="G74" i="7"/>
  <c r="G82" i="7" l="1"/>
  <c r="G55" i="7"/>
  <c r="G73" i="7"/>
  <c r="G79" i="7"/>
  <c r="G77" i="7"/>
  <c r="G53" i="7"/>
  <c r="G76" i="7"/>
  <c r="G83" i="7"/>
  <c r="G51" i="7"/>
  <c r="G52" i="7"/>
  <c r="G56" i="7"/>
  <c r="G57" i="7"/>
  <c r="G84" i="7"/>
  <c r="G75" i="7"/>
  <c r="G81" i="7"/>
  <c r="G47" i="7"/>
  <c r="G60" i="7"/>
  <c r="G49" i="7"/>
  <c r="H50" i="7" l="1"/>
  <c r="H54" i="7"/>
  <c r="H72" i="7"/>
  <c r="H78" i="7"/>
  <c r="H59" i="7"/>
  <c r="G88" i="7" l="1"/>
  <c r="H86" i="7" s="1"/>
  <c r="G61" i="7"/>
  <c r="G62" i="7"/>
  <c r="G63" i="7"/>
  <c r="G71" i="7" l="1"/>
  <c r="G68" i="7"/>
  <c r="G70" i="7"/>
  <c r="G69" i="7"/>
  <c r="G37" i="7" l="1"/>
  <c r="G35" i="7"/>
  <c r="G41" i="7"/>
  <c r="G24" i="7"/>
  <c r="G40" i="7"/>
  <c r="G36" i="7" l="1"/>
  <c r="H34" i="7" s="1"/>
  <c r="G48" i="7"/>
  <c r="H46" i="7" s="1"/>
  <c r="G32" i="7" l="1"/>
  <c r="G67" i="7"/>
  <c r="G31" i="7"/>
  <c r="G30" i="7"/>
  <c r="H66" i="7" l="1"/>
  <c r="G21" i="7" l="1"/>
  <c r="G20" i="7"/>
  <c r="G27" i="7" l="1"/>
  <c r="G29" i="7" l="1"/>
  <c r="G28" i="7"/>
  <c r="G42" i="7"/>
  <c r="G25" i="7" l="1"/>
  <c r="G23" i="7"/>
  <c r="G38" i="7"/>
  <c r="G34" i="7"/>
  <c r="G33" i="7" l="1"/>
  <c r="G26" i="7"/>
  <c r="G22" i="7"/>
  <c r="H22" i="7" l="1"/>
  <c r="G39" i="7"/>
  <c r="H38" i="7" s="1"/>
  <c r="I92" i="7" l="1"/>
  <c r="I89" i="7"/>
  <c r="I95" i="7"/>
  <c r="G66" i="7"/>
  <c r="G19" i="7"/>
  <c r="H95" i="7" l="1"/>
  <c r="H96" i="7" s="1"/>
  <c r="H89" i="7"/>
  <c r="H92" i="7"/>
  <c r="H93" i="7" s="1"/>
  <c r="H90" i="7"/>
  <c r="H94" i="7" l="1"/>
  <c r="H97" i="7"/>
  <c r="J89" i="7" l="1"/>
  <c r="H91" i="7" l="1"/>
  <c r="J92" i="7" l="1"/>
  <c r="J95" i="7"/>
</calcChain>
</file>

<file path=xl/sharedStrings.xml><?xml version="1.0" encoding="utf-8"?>
<sst xmlns="http://schemas.openxmlformats.org/spreadsheetml/2006/main" count="153" uniqueCount="100">
  <si>
    <t>U</t>
  </si>
  <si>
    <t>TOTAL</t>
  </si>
  <si>
    <t>"Nos prix sont établis sur la base des taux de TVA en vigueur à la date de remise de l'offre. Toute variation ultérieure de ces taux, imposée par la loi, sera repercutée sur ces prix."</t>
  </si>
  <si>
    <t>MONTANT DES TRAVAUX TTC</t>
  </si>
  <si>
    <t>Produit</t>
  </si>
  <si>
    <t>PU</t>
  </si>
  <si>
    <t>DESIGNATION DES OUVRAGES</t>
  </si>
  <si>
    <t>Art</t>
  </si>
  <si>
    <t>EUROS</t>
  </si>
  <si>
    <t xml:space="preserve">Sur le chantier : </t>
  </si>
  <si>
    <t xml:space="preserve">Travaux à exécuter pour le compte de : </t>
  </si>
  <si>
    <t xml:space="preserve">Description des travaux : </t>
  </si>
  <si>
    <t>ens</t>
  </si>
  <si>
    <t>u</t>
  </si>
  <si>
    <t>ml</t>
  </si>
  <si>
    <t>ACORUS INGENIERIE</t>
  </si>
  <si>
    <t>46, Rue des Vieilles Vignes - 77183 Croissy-Beaubourg</t>
  </si>
  <si>
    <t>R.C.S MEAUX B 815 404 645</t>
  </si>
  <si>
    <t>m³</t>
  </si>
  <si>
    <t>ANTIN Résidences</t>
  </si>
  <si>
    <t>59, Rue de Provence</t>
  </si>
  <si>
    <t>75439 - Paris Cedex09</t>
  </si>
  <si>
    <t>Amené et repli du matériel</t>
  </si>
  <si>
    <t>Un réfectoire</t>
  </si>
  <si>
    <t>Des vestiaires</t>
  </si>
  <si>
    <t>Le nettoyage et entretien de la base vie</t>
  </si>
  <si>
    <t>Une signalisation de chantier</t>
  </si>
  <si>
    <t>L'aménagement des accès au chantier</t>
  </si>
  <si>
    <t>Des sanitaires (WC et Douches)</t>
  </si>
  <si>
    <t>Le montage et le démontage de la base vie</t>
  </si>
  <si>
    <t>Le branchement d'eau</t>
  </si>
  <si>
    <t>Le branchement d'électricité</t>
  </si>
  <si>
    <t>Une aire de stockage des matériaux</t>
  </si>
  <si>
    <t>Local et aire de stockage</t>
  </si>
  <si>
    <t>Les frais de consommation (électricité et eau)</t>
  </si>
  <si>
    <t>Signalisation et sécurisation</t>
  </si>
  <si>
    <t>Un panneau de chantier</t>
  </si>
  <si>
    <t>Des clôtures de chantier</t>
  </si>
  <si>
    <t>Un bureau de chantier</t>
  </si>
  <si>
    <t>Les transports aller-retour de la base vie</t>
  </si>
  <si>
    <t>Les transports aller-retour</t>
  </si>
  <si>
    <t>INSTALLATION ET TRAVAUX PREPARATOIRES</t>
  </si>
  <si>
    <t>L’évacuation des excédents dans une décharge au libre choix de l'entrepreneur.</t>
  </si>
  <si>
    <t>Quantités</t>
  </si>
  <si>
    <t>MOE</t>
  </si>
  <si>
    <t>Entrep</t>
  </si>
  <si>
    <t>DPGF (Décomposition du Prix Global et Forfaitaire) :</t>
  </si>
  <si>
    <t>L’ensemble des plans d’exécution nécessaires à la parfaite réalisation de ses ouvrages et au suivi postérieur pour l’entretien ou les modifications éventuelles</t>
  </si>
  <si>
    <t>La résidence LE MARCHE</t>
  </si>
  <si>
    <t>26-36/50-60 Place du Marché</t>
  </si>
  <si>
    <t>77 190 DAMMARIE-LES-LYS</t>
  </si>
  <si>
    <t>Etudes techniques</t>
  </si>
  <si>
    <t>La mise en œuvre des 4 massifs béton nécessaire à la réalisation des portiques,</t>
  </si>
  <si>
    <t>Les 4 poteaux soutien des futurs linteaux des garages,</t>
  </si>
  <si>
    <t>La dépose des coffrages et le nettoyage du site,</t>
  </si>
  <si>
    <t>CONSOLIDATION DES NEZ DE DALLE</t>
  </si>
  <si>
    <t>Constat d'huissier</t>
  </si>
  <si>
    <t>L'analyse géotechnique des fondations et des sols aux extrémités des murs latéraux des garages N°01 et N°20</t>
  </si>
  <si>
    <t>L’étude de structure béton permettant de sécuriser les extrémités de dalles constitutives du plafond du parking,</t>
  </si>
  <si>
    <t>L’étude de reprise en moisage des demi-linteaux notamment pour la mise en place du profilé intérieur,</t>
  </si>
  <si>
    <t>L’étude de reprise par des portiques fixés en bas des mur grâce à des corbeaux à dimensionner,</t>
  </si>
  <si>
    <t>La mise en œuvre des 4 corbeaux fixés sur les voiles nécessaire à la réalisation des portiques,</t>
  </si>
  <si>
    <t>Le positionnement des 4 poteaux soutien des futurs linteaux des garages,</t>
  </si>
  <si>
    <t>La réalisation des 2 linteaux arqués en sous-œuvre support des extrémités des dalles de plafond des parkings en s’assurant de la jonction entre les linteaux additionnels et les deux dalles par calage.</t>
  </si>
  <si>
    <t>Le nettoyage du site,</t>
  </si>
  <si>
    <t>La dépose des 6 portes de garages N°01, 02, 19, 20, 21 et 40,</t>
  </si>
  <si>
    <t>L’ouverture des hauts des voiles côté intérieur des garages pour le passage des profilées intérieurs du moisage,</t>
  </si>
  <si>
    <t>La mise en place des 8 profilés de moisage de part et d’autre des demis-linteaux des garages N°01 et N°20,</t>
  </si>
  <si>
    <t>Les 2 linteaux arqués en sous-œuvre support des extrémités des dalles de plafond des parkings en s’assurant de la jonction entre les linteaux et les deux dalles par un béton sans rétreint et une compression des coffrages après coulage,</t>
  </si>
  <si>
    <t>La repose des portes des six garages,</t>
  </si>
  <si>
    <t>MONTANT DES TRAVAUX cas de 2 portiques bétons HT</t>
  </si>
  <si>
    <t>Dans le cas de 2 portiques béton</t>
  </si>
  <si>
    <t>Dans le cas de 2 portiques métalliques</t>
  </si>
  <si>
    <t>Dans le cas de 4 consoles métalliques</t>
  </si>
  <si>
    <t>MONTANT DES TRAVAUX cas de 2 portiques métalliques HT</t>
  </si>
  <si>
    <t>MONTANT DES TRAVAUX cas de 4 consoles métalliques HT</t>
  </si>
  <si>
    <t>Mise en œuvre de 2 portiques en acier supports des extrémités de dalle</t>
  </si>
  <si>
    <t>Mise en œuvre de 2 portiques en béton supports des extrémités de dalle</t>
  </si>
  <si>
    <t>Mise en œuvre de 4 consoles en acier supports des extrémités de dalle</t>
  </si>
  <si>
    <t>TVA 10,00%</t>
  </si>
  <si>
    <t>5.1.1</t>
  </si>
  <si>
    <t>5.1.2</t>
  </si>
  <si>
    <t>5.1.3</t>
  </si>
  <si>
    <t>5.1.4</t>
  </si>
  <si>
    <t>5.1.4.1</t>
  </si>
  <si>
    <t>5.1.4.2</t>
  </si>
  <si>
    <t>5.1.4.3</t>
  </si>
  <si>
    <t>5.1.5</t>
  </si>
  <si>
    <t>5.2.1</t>
  </si>
  <si>
    <t>5.2.2</t>
  </si>
  <si>
    <t>5.2.3</t>
  </si>
  <si>
    <t>Protection contre le feu des ouvrages</t>
  </si>
  <si>
    <t xml:space="preserve">5.2.4 </t>
  </si>
  <si>
    <t>La mise en œuvre d’un flocage ou d’une peinture intumescente CF 3h sur les portiques ou les consoles conformément aux règles de l’art.</t>
  </si>
  <si>
    <t>LOT GROS-ŒUVRE</t>
  </si>
  <si>
    <t>Indice 06</t>
  </si>
  <si>
    <t>Le 06 Juin 2023</t>
  </si>
  <si>
    <t>Il est demandé aux entreprises qui répondent de proposer la solution béton ou/et les solutions métalliques. Dans le cas où l’entreprise répond aux solutions métalliques, nous demandons sous peine de rejet de l’offre, la réponse aux deux propositions : portiques et consoles pour pouvoir faire le choix sur site en fonction des ceintures béton présentes entête de voiles.</t>
  </si>
  <si>
    <t>Un container d'au moins 9 m3</t>
  </si>
  <si>
    <t>REPRISE DE 2 LINTEAUX PAR 2 PORTIQUES OU 4 CONSOLES - RESIDENCE MARC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</si>
</sst>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_-* #,##0.00\ [$€]_-;\-* #,##0.00\ [$€]_-;_-* &quot;-&quot;??\ [$€]_-;_-@_-"/>
    <numFmt numFmtId="166" formatCode="_-* #,##0\ _F_-;\-* #,##0\ _F_-;_-* &quot;-&quot;\ _F_-;_-@_-"/>
  </numFmts>
  <fonts count="10">
    <font>
      <sz val="11"/>
      <color theme="1"/>
      <name val="Calibri"/>
      <family val="2"/>
      <scheme val="minor"/>
    </font>
    <font>
      <b/>
      <sz val="11"/>
      <color theme="1"/>
      <name val="Calibri"/>
      <family val="2"/>
      <scheme val="minor"/>
    </font>
    <font>
      <sz val="10"/>
      <name val="MS Sans Serif"/>
      <family val="2"/>
    </font>
    <font>
      <sz val="10"/>
      <name val="Arial"/>
      <family val="2"/>
    </font>
    <font>
      <sz val="10"/>
      <name val="Geneva"/>
    </font>
    <font>
      <b/>
      <sz val="11"/>
      <name val="Calibri"/>
      <family val="2"/>
      <scheme val="minor"/>
    </font>
    <font>
      <u/>
      <sz val="11"/>
      <color theme="10"/>
      <name val="Calibri"/>
      <family val="2"/>
    </font>
    <font>
      <sz val="11"/>
      <name val="Calibri"/>
      <family val="2"/>
      <scheme val="minor"/>
    </font>
    <font>
      <b/>
      <sz val="8"/>
      <name val="Helv"/>
    </font>
    <font>
      <sz val="10"/>
      <name val="Verdana"/>
      <family val="2"/>
    </font>
  </fonts>
  <fills count="5">
    <fill>
      <patternFill patternType="none"/>
    </fill>
    <fill>
      <patternFill patternType="gray125"/>
    </fill>
    <fill>
      <patternFill patternType="solid">
        <fgColor rgb="FFFFFFCC"/>
        <bgColor indexed="64"/>
      </patternFill>
    </fill>
    <fill>
      <patternFill patternType="solid">
        <fgColor rgb="FFFFE7E7"/>
        <bgColor indexed="64"/>
      </patternFill>
    </fill>
    <fill>
      <patternFill patternType="solid">
        <fgColor rgb="FFE5FFFF"/>
        <bgColor indexed="64"/>
      </patternFill>
    </fill>
  </fills>
  <borders count="29">
    <border>
      <left/>
      <right/>
      <top/>
      <bottom/>
      <diagonal/>
    </border>
    <border>
      <left style="thin">
        <color auto="1"/>
      </left>
      <right style="thin">
        <color auto="1"/>
      </right>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style="medium">
        <color auto="1"/>
      </top>
      <bottom style="medium">
        <color auto="1"/>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bottom style="medium">
        <color auto="1"/>
      </bottom>
      <diagonal/>
    </border>
    <border>
      <left/>
      <right style="medium">
        <color auto="1"/>
      </right>
      <top style="medium">
        <color auto="1"/>
      </top>
      <bottom style="thin">
        <color auto="1"/>
      </bottom>
      <diagonal/>
    </border>
    <border>
      <left/>
      <right/>
      <top style="medium">
        <color auto="1"/>
      </top>
      <bottom style="thin">
        <color auto="1"/>
      </bottom>
      <diagonal/>
    </border>
    <border>
      <left style="thin">
        <color auto="1"/>
      </left>
      <right/>
      <top style="medium">
        <color auto="1"/>
      </top>
      <bottom style="thin">
        <color auto="1"/>
      </bottom>
      <diagonal/>
    </border>
    <border>
      <left style="medium">
        <color auto="1"/>
      </left>
      <right style="thin">
        <color auto="1"/>
      </right>
      <top style="medium">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s>
  <cellStyleXfs count="11">
    <xf numFmtId="0" fontId="0" fillId="0" borderId="0"/>
    <xf numFmtId="0" fontId="2" fillId="0" borderId="0" applyFont="0" applyFill="0" applyBorder="0" applyAlignment="0" applyProtection="0"/>
    <xf numFmtId="0" fontId="2" fillId="0" borderId="0"/>
    <xf numFmtId="0" fontId="3" fillId="0" borderId="0"/>
    <xf numFmtId="0" fontId="4" fillId="0" borderId="0"/>
    <xf numFmtId="165" fontId="3" fillId="0" borderId="0" applyFont="0" applyFill="0" applyBorder="0" applyAlignment="0" applyProtection="0"/>
    <xf numFmtId="0" fontId="2" fillId="0" borderId="0"/>
    <xf numFmtId="166" fontId="3" fillId="0" borderId="0" applyFont="0" applyFill="0" applyBorder="0" applyAlignment="0" applyProtection="0"/>
    <xf numFmtId="0" fontId="6" fillId="0" borderId="0" applyNumberFormat="0" applyFill="0" applyBorder="0" applyAlignment="0" applyProtection="0">
      <alignment vertical="top"/>
      <protection locked="0"/>
    </xf>
    <xf numFmtId="0" fontId="8" fillId="0" borderId="0"/>
    <xf numFmtId="0" fontId="9" fillId="0" borderId="0"/>
  </cellStyleXfs>
  <cellXfs count="111">
    <xf numFmtId="0" fontId="0" fillId="0" borderId="0" xfId="0"/>
    <xf numFmtId="2" fontId="0" fillId="0" borderId="1" xfId="0" applyNumberFormat="1" applyBorder="1" applyAlignment="1">
      <alignment horizontal="center" vertical="center"/>
    </xf>
    <xf numFmtId="0" fontId="0" fillId="0" borderId="0" xfId="0" applyAlignment="1">
      <alignment vertical="center"/>
    </xf>
    <xf numFmtId="0" fontId="0" fillId="0" borderId="7" xfId="0" applyBorder="1" applyAlignment="1">
      <alignment vertical="center"/>
    </xf>
    <xf numFmtId="0" fontId="0" fillId="0" borderId="13" xfId="0" applyBorder="1" applyAlignment="1">
      <alignment vertical="center"/>
    </xf>
    <xf numFmtId="0" fontId="5" fillId="0" borderId="0" xfId="0" applyFont="1" applyAlignment="1">
      <alignment vertical="center"/>
    </xf>
    <xf numFmtId="0" fontId="1" fillId="0" borderId="0" xfId="0" applyFont="1" applyAlignment="1">
      <alignment vertical="center"/>
    </xf>
    <xf numFmtId="0" fontId="1" fillId="0" borderId="23" xfId="0" applyFont="1" applyBorder="1" applyAlignment="1">
      <alignment horizontal="center" vertical="center"/>
    </xf>
    <xf numFmtId="0" fontId="1" fillId="0" borderId="2" xfId="0" applyFont="1" applyBorder="1" applyAlignment="1">
      <alignment horizontal="center" vertical="center"/>
    </xf>
    <xf numFmtId="0" fontId="1" fillId="0" borderId="19" xfId="0" applyFont="1" applyBorder="1" applyAlignment="1">
      <alignment horizontal="center" vertical="center"/>
    </xf>
    <xf numFmtId="0" fontId="1" fillId="0" borderId="3" xfId="0" applyFont="1" applyBorder="1" applyAlignment="1">
      <alignment horizontal="center" vertical="center"/>
    </xf>
    <xf numFmtId="0" fontId="1" fillId="0" borderId="18" xfId="0" applyFont="1" applyBorder="1" applyAlignment="1">
      <alignment horizontal="center" vertical="center"/>
    </xf>
    <xf numFmtId="0" fontId="1" fillId="0" borderId="28" xfId="0" applyFont="1" applyBorder="1" applyAlignment="1">
      <alignment horizontal="center" vertical="center"/>
    </xf>
    <xf numFmtId="0" fontId="1" fillId="0" borderId="17" xfId="0" applyFont="1" applyBorder="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left" vertical="center"/>
    </xf>
    <xf numFmtId="0" fontId="0" fillId="0" borderId="0" xfId="0" applyAlignment="1">
      <alignment horizontal="center" vertical="center"/>
    </xf>
    <xf numFmtId="164" fontId="0" fillId="0" borderId="0" xfId="0" applyNumberFormat="1" applyAlignment="1">
      <alignment horizontal="center" vertical="center"/>
    </xf>
    <xf numFmtId="164" fontId="0" fillId="0" borderId="1" xfId="0" applyNumberFormat="1" applyBorder="1" applyAlignment="1">
      <alignment horizontal="center" vertical="center"/>
    </xf>
    <xf numFmtId="0" fontId="1" fillId="0" borderId="13" xfId="0" applyFont="1" applyBorder="1" applyAlignment="1">
      <alignment horizontal="center" vertical="center"/>
    </xf>
    <xf numFmtId="0" fontId="5" fillId="0" borderId="1" xfId="0" applyFont="1" applyBorder="1" applyAlignment="1">
      <alignment horizontal="left" vertical="center" wrapText="1"/>
    </xf>
    <xf numFmtId="0" fontId="5" fillId="0" borderId="4" xfId="0" applyFont="1" applyBorder="1" applyAlignment="1">
      <alignment horizontal="center" vertical="center"/>
    </xf>
    <xf numFmtId="0" fontId="7" fillId="0" borderId="1" xfId="0" applyFont="1" applyBorder="1" applyAlignment="1">
      <alignment horizontal="left" vertical="center"/>
    </xf>
    <xf numFmtId="164" fontId="1" fillId="0" borderId="13" xfId="0" applyNumberFormat="1" applyFont="1" applyBorder="1" applyAlignment="1">
      <alignment horizontal="center" vertical="center"/>
    </xf>
    <xf numFmtId="0" fontId="7" fillId="0" borderId="1" xfId="0" applyFont="1" applyBorder="1" applyAlignment="1">
      <alignment horizontal="left" vertical="center" wrapText="1"/>
    </xf>
    <xf numFmtId="164" fontId="0" fillId="0" borderId="0" xfId="0" applyNumberFormat="1" applyAlignment="1">
      <alignment vertical="center"/>
    </xf>
    <xf numFmtId="0" fontId="5" fillId="2" borderId="1" xfId="0" applyFont="1" applyFill="1" applyBorder="1" applyAlignment="1">
      <alignment horizontal="left" vertical="center" wrapText="1"/>
    </xf>
    <xf numFmtId="0" fontId="0" fillId="2" borderId="0" xfId="0" applyFill="1" applyAlignment="1">
      <alignment horizontal="center" vertical="center"/>
    </xf>
    <xf numFmtId="2" fontId="0" fillId="2" borderId="1" xfId="0" applyNumberFormat="1" applyFill="1" applyBorder="1" applyAlignment="1">
      <alignment horizontal="center" vertical="center"/>
    </xf>
    <xf numFmtId="164" fontId="0" fillId="2" borderId="0" xfId="0" applyNumberFormat="1" applyFill="1" applyAlignment="1">
      <alignment horizontal="center" vertical="center"/>
    </xf>
    <xf numFmtId="164" fontId="0" fillId="2" borderId="1" xfId="0" applyNumberFormat="1" applyFill="1" applyBorder="1" applyAlignment="1">
      <alignment horizontal="center" vertical="center"/>
    </xf>
    <xf numFmtId="164" fontId="1" fillId="2" borderId="13" xfId="0" applyNumberFormat="1" applyFont="1" applyFill="1" applyBorder="1" applyAlignment="1">
      <alignment horizontal="center" vertical="center"/>
    </xf>
    <xf numFmtId="0" fontId="7" fillId="2" borderId="1" xfId="0" applyFont="1" applyFill="1" applyBorder="1" applyAlignment="1">
      <alignment horizontal="left" vertical="center" wrapText="1"/>
    </xf>
    <xf numFmtId="0" fontId="1" fillId="2" borderId="13" xfId="0" applyFont="1" applyFill="1" applyBorder="1" applyAlignment="1">
      <alignment horizontal="center" vertical="center"/>
    </xf>
    <xf numFmtId="0" fontId="5" fillId="3" borderId="1" xfId="0" applyFont="1" applyFill="1" applyBorder="1" applyAlignment="1">
      <alignment horizontal="left" vertical="center" wrapText="1"/>
    </xf>
    <xf numFmtId="0" fontId="0" fillId="3" borderId="0" xfId="0" applyFill="1" applyAlignment="1">
      <alignment horizontal="center" vertical="center"/>
    </xf>
    <xf numFmtId="2" fontId="0" fillId="3" borderId="1" xfId="0" applyNumberFormat="1" applyFill="1" applyBorder="1" applyAlignment="1">
      <alignment horizontal="center" vertical="center"/>
    </xf>
    <xf numFmtId="164" fontId="0" fillId="3" borderId="0" xfId="0" applyNumberFormat="1" applyFill="1" applyAlignment="1">
      <alignment horizontal="center" vertical="center"/>
    </xf>
    <xf numFmtId="164" fontId="0" fillId="3" borderId="1" xfId="0" applyNumberFormat="1" applyFill="1" applyBorder="1" applyAlignment="1">
      <alignment horizontal="center" vertical="center"/>
    </xf>
    <xf numFmtId="164" fontId="1" fillId="3" borderId="13" xfId="0" applyNumberFormat="1" applyFont="1" applyFill="1" applyBorder="1" applyAlignment="1">
      <alignment horizontal="center" vertical="center"/>
    </xf>
    <xf numFmtId="0" fontId="7" fillId="3" borderId="1" xfId="0" applyFont="1" applyFill="1" applyBorder="1" applyAlignment="1">
      <alignment horizontal="left" vertical="center" wrapText="1"/>
    </xf>
    <xf numFmtId="0" fontId="1" fillId="3" borderId="13" xfId="0" applyFont="1" applyFill="1" applyBorder="1" applyAlignment="1">
      <alignment horizontal="center" vertical="center"/>
    </xf>
    <xf numFmtId="0" fontId="5" fillId="4" borderId="1" xfId="0" applyFont="1" applyFill="1" applyBorder="1" applyAlignment="1">
      <alignment horizontal="left" vertical="center" wrapText="1"/>
    </xf>
    <xf numFmtId="0" fontId="0" fillId="4" borderId="0" xfId="0" applyFill="1" applyAlignment="1">
      <alignment horizontal="center" vertical="center"/>
    </xf>
    <xf numFmtId="2" fontId="0" fillId="4" borderId="1" xfId="0" applyNumberFormat="1" applyFill="1" applyBorder="1" applyAlignment="1">
      <alignment horizontal="center" vertical="center"/>
    </xf>
    <xf numFmtId="164" fontId="0" fillId="4" borderId="0" xfId="0" applyNumberFormat="1" applyFill="1" applyAlignment="1">
      <alignment horizontal="center" vertical="center"/>
    </xf>
    <xf numFmtId="164" fontId="0" fillId="4" borderId="1" xfId="0" applyNumberFormat="1" applyFill="1" applyBorder="1" applyAlignment="1">
      <alignment horizontal="center" vertical="center"/>
    </xf>
    <xf numFmtId="164" fontId="1" fillId="4" borderId="13" xfId="0" applyNumberFormat="1" applyFont="1" applyFill="1" applyBorder="1" applyAlignment="1">
      <alignment horizontal="center" vertical="center"/>
    </xf>
    <xf numFmtId="0" fontId="7" fillId="4" borderId="1" xfId="0" applyFont="1" applyFill="1" applyBorder="1" applyAlignment="1">
      <alignment horizontal="left" vertical="center" wrapText="1"/>
    </xf>
    <xf numFmtId="0" fontId="1" fillId="4" borderId="13" xfId="0" applyFont="1" applyFill="1" applyBorder="1" applyAlignment="1">
      <alignment horizontal="center" vertical="center"/>
    </xf>
    <xf numFmtId="0" fontId="0" fillId="4" borderId="5" xfId="0" applyFill="1" applyBorder="1" applyAlignment="1">
      <alignment vertical="center"/>
    </xf>
    <xf numFmtId="0" fontId="1" fillId="4" borderId="6" xfId="0" applyFont="1" applyFill="1" applyBorder="1" applyAlignment="1">
      <alignment horizontal="left" vertical="center"/>
    </xf>
    <xf numFmtId="0" fontId="0" fillId="4" borderId="6" xfId="0" applyFill="1" applyBorder="1" applyAlignment="1">
      <alignment vertical="center"/>
    </xf>
    <xf numFmtId="164" fontId="0" fillId="4" borderId="6" xfId="0" applyNumberFormat="1" applyFill="1" applyBorder="1" applyAlignment="1">
      <alignment vertical="center"/>
    </xf>
    <xf numFmtId="164" fontId="1" fillId="4" borderId="4" xfId="0" applyNumberFormat="1" applyFont="1" applyFill="1" applyBorder="1" applyAlignment="1">
      <alignment vertical="center"/>
    </xf>
    <xf numFmtId="0" fontId="0" fillId="4" borderId="7" xfId="0" applyFill="1" applyBorder="1" applyAlignment="1">
      <alignment vertical="center"/>
    </xf>
    <xf numFmtId="0" fontId="1" fillId="4" borderId="0" xfId="0" applyFont="1" applyFill="1" applyAlignment="1">
      <alignment horizontal="left" vertical="center"/>
    </xf>
    <xf numFmtId="0" fontId="0" fillId="4" borderId="0" xfId="0" applyFill="1" applyAlignment="1">
      <alignment vertical="center"/>
    </xf>
    <xf numFmtId="164" fontId="0" fillId="4" borderId="0" xfId="0" applyNumberFormat="1" applyFill="1" applyAlignment="1">
      <alignment vertical="center"/>
    </xf>
    <xf numFmtId="164" fontId="1" fillId="4" borderId="16" xfId="0" applyNumberFormat="1" applyFont="1" applyFill="1" applyBorder="1" applyAlignment="1">
      <alignment vertical="center"/>
    </xf>
    <xf numFmtId="0" fontId="0" fillId="4" borderId="8" xfId="0" applyFill="1" applyBorder="1" applyAlignment="1">
      <alignment vertical="center"/>
    </xf>
    <xf numFmtId="0" fontId="1" fillId="4" borderId="9" xfId="0" applyFont="1" applyFill="1" applyBorder="1" applyAlignment="1">
      <alignment horizontal="left" vertical="center"/>
    </xf>
    <xf numFmtId="0" fontId="0" fillId="4" borderId="9" xfId="0" applyFill="1" applyBorder="1" applyAlignment="1">
      <alignment vertical="center"/>
    </xf>
    <xf numFmtId="164" fontId="0" fillId="4" borderId="9" xfId="0" applyNumberFormat="1" applyFill="1" applyBorder="1" applyAlignment="1">
      <alignment vertical="center"/>
    </xf>
    <xf numFmtId="164" fontId="1" fillId="4" borderId="15" xfId="0" applyNumberFormat="1" applyFont="1" applyFill="1" applyBorder="1" applyAlignment="1">
      <alignment vertical="center"/>
    </xf>
    <xf numFmtId="0" fontId="0" fillId="3" borderId="5" xfId="0" applyFill="1" applyBorder="1" applyAlignment="1">
      <alignment vertical="center"/>
    </xf>
    <xf numFmtId="0" fontId="1" fillId="3" borderId="6" xfId="0" applyFont="1" applyFill="1" applyBorder="1" applyAlignment="1">
      <alignment horizontal="left" vertical="center"/>
    </xf>
    <xf numFmtId="0" fontId="0" fillId="3" borderId="6" xfId="0" applyFill="1" applyBorder="1" applyAlignment="1">
      <alignment vertical="center"/>
    </xf>
    <xf numFmtId="164" fontId="0" fillId="3" borderId="6" xfId="0" applyNumberFormat="1" applyFill="1" applyBorder="1" applyAlignment="1">
      <alignment vertical="center"/>
    </xf>
    <xf numFmtId="164" fontId="1" fillId="3" borderId="4" xfId="0" applyNumberFormat="1" applyFont="1" applyFill="1" applyBorder="1" applyAlignment="1">
      <alignment vertical="center"/>
    </xf>
    <xf numFmtId="0" fontId="0" fillId="3" borderId="7" xfId="0" applyFill="1" applyBorder="1" applyAlignment="1">
      <alignment vertical="center"/>
    </xf>
    <xf numFmtId="0" fontId="1" fillId="3" borderId="0" xfId="0" applyFont="1" applyFill="1" applyAlignment="1">
      <alignment horizontal="left" vertical="center"/>
    </xf>
    <xf numFmtId="0" fontId="0" fillId="3" borderId="0" xfId="0" applyFill="1" applyAlignment="1">
      <alignment vertical="center"/>
    </xf>
    <xf numFmtId="164" fontId="0" fillId="3" borderId="0" xfId="0" applyNumberFormat="1" applyFill="1" applyAlignment="1">
      <alignment vertical="center"/>
    </xf>
    <xf numFmtId="164" fontId="1" fillId="3" borderId="16" xfId="0" applyNumberFormat="1" applyFont="1" applyFill="1" applyBorder="1" applyAlignment="1">
      <alignment vertical="center"/>
    </xf>
    <xf numFmtId="0" fontId="0" fillId="3" borderId="8" xfId="0" applyFill="1" applyBorder="1" applyAlignment="1">
      <alignment vertical="center"/>
    </xf>
    <xf numFmtId="0" fontId="1" fillId="3" borderId="9" xfId="0" applyFont="1" applyFill="1" applyBorder="1" applyAlignment="1">
      <alignment horizontal="left" vertical="center"/>
    </xf>
    <xf numFmtId="0" fontId="0" fillId="3" borderId="9" xfId="0" applyFill="1" applyBorder="1" applyAlignment="1">
      <alignment vertical="center"/>
    </xf>
    <xf numFmtId="164" fontId="0" fillId="3" borderId="9" xfId="0" applyNumberFormat="1" applyFill="1" applyBorder="1" applyAlignment="1">
      <alignment vertical="center"/>
    </xf>
    <xf numFmtId="164" fontId="1" fillId="3" borderId="15" xfId="0" applyNumberFormat="1" applyFont="1" applyFill="1" applyBorder="1" applyAlignment="1">
      <alignment vertical="center"/>
    </xf>
    <xf numFmtId="0" fontId="0" fillId="2" borderId="5" xfId="0" applyFill="1" applyBorder="1" applyAlignment="1">
      <alignment vertical="center"/>
    </xf>
    <xf numFmtId="0" fontId="1" fillId="2" borderId="6" xfId="0" applyFont="1" applyFill="1" applyBorder="1" applyAlignment="1">
      <alignment horizontal="left" vertical="center"/>
    </xf>
    <xf numFmtId="0" fontId="0" fillId="2" borderId="6" xfId="0" applyFill="1" applyBorder="1" applyAlignment="1">
      <alignment vertical="center"/>
    </xf>
    <xf numFmtId="164" fontId="0" fillId="2" borderId="6" xfId="0" applyNumberFormat="1" applyFill="1" applyBorder="1" applyAlignment="1">
      <alignment vertical="center"/>
    </xf>
    <xf numFmtId="164" fontId="1" fillId="2" borderId="4" xfId="0" applyNumberFormat="1" applyFont="1" applyFill="1" applyBorder="1" applyAlignment="1">
      <alignment vertical="center"/>
    </xf>
    <xf numFmtId="0" fontId="0" fillId="2" borderId="7" xfId="0" applyFill="1" applyBorder="1" applyAlignment="1">
      <alignment vertical="center"/>
    </xf>
    <xf numFmtId="0" fontId="1" fillId="2" borderId="0" xfId="0" applyFont="1" applyFill="1" applyAlignment="1">
      <alignment horizontal="left" vertical="center"/>
    </xf>
    <xf numFmtId="0" fontId="0" fillId="2" borderId="0" xfId="0" applyFill="1" applyAlignment="1">
      <alignment vertical="center"/>
    </xf>
    <xf numFmtId="164" fontId="0" fillId="2" borderId="0" xfId="0" applyNumberFormat="1" applyFill="1" applyAlignment="1">
      <alignment vertical="center"/>
    </xf>
    <xf numFmtId="164" fontId="1" fillId="2" borderId="16" xfId="0" applyNumberFormat="1" applyFont="1" applyFill="1" applyBorder="1" applyAlignment="1">
      <alignment vertical="center"/>
    </xf>
    <xf numFmtId="0" fontId="0" fillId="2" borderId="8" xfId="0" applyFill="1" applyBorder="1" applyAlignment="1">
      <alignment vertical="center"/>
    </xf>
    <xf numFmtId="0" fontId="1" fillId="2" borderId="9" xfId="0" applyFont="1" applyFill="1" applyBorder="1" applyAlignment="1">
      <alignment horizontal="left" vertical="center"/>
    </xf>
    <xf numFmtId="0" fontId="0" fillId="2" borderId="9" xfId="0" applyFill="1" applyBorder="1" applyAlignment="1">
      <alignment vertical="center"/>
    </xf>
    <xf numFmtId="164" fontId="0" fillId="2" borderId="9" xfId="0" applyNumberFormat="1" applyFill="1" applyBorder="1" applyAlignment="1">
      <alignment vertical="center"/>
    </xf>
    <xf numFmtId="164" fontId="1" fillId="2" borderId="15" xfId="0" applyNumberFormat="1" applyFont="1" applyFill="1" applyBorder="1" applyAlignment="1">
      <alignmen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12" xfId="0" applyFont="1"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xf numFmtId="0" fontId="0" fillId="0" borderId="13" xfId="0" applyBorder="1" applyAlignment="1">
      <alignment horizontal="center" vertical="center"/>
    </xf>
    <xf numFmtId="0" fontId="1" fillId="0" borderId="22" xfId="0" applyFont="1" applyBorder="1" applyAlignment="1">
      <alignment horizontal="center" vertical="center"/>
    </xf>
    <xf numFmtId="0" fontId="0" fillId="0" borderId="21" xfId="0" applyBorder="1" applyAlignment="1">
      <alignment horizontal="center" vertical="center"/>
    </xf>
    <xf numFmtId="0" fontId="0" fillId="0" borderId="20" xfId="0" applyBorder="1" applyAlignment="1">
      <alignment horizontal="center" vertical="center"/>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26" xfId="0" applyFont="1" applyBorder="1" applyAlignment="1">
      <alignment horizontal="center" vertical="center"/>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1" fillId="0" borderId="27" xfId="0" applyFont="1" applyBorder="1" applyAlignment="1">
      <alignment horizontal="center" vertical="center"/>
    </xf>
  </cellXfs>
  <cellStyles count="11">
    <cellStyle name="Euro" xfId="1" xr:uid="{00000000-0005-0000-0000-000000000000}"/>
    <cellStyle name="Euro 2" xfId="5" xr:uid="{00000000-0005-0000-0000-000001000000}"/>
    <cellStyle name="Lien hypertexte 2" xfId="8" xr:uid="{00000000-0005-0000-0000-000003000000}"/>
    <cellStyle name="Milliers [0] 2" xfId="7" xr:uid="{00000000-0005-0000-0000-000004000000}"/>
    <cellStyle name="Normal" xfId="0" builtinId="0"/>
    <cellStyle name="Normal 2" xfId="3" xr:uid="{00000000-0005-0000-0000-000007000000}"/>
    <cellStyle name="Normal 2 2" xfId="6" xr:uid="{00000000-0005-0000-0000-000008000000}"/>
    <cellStyle name="Normal 3" xfId="4" xr:uid="{00000000-0005-0000-0000-000009000000}"/>
    <cellStyle name="Normal 4" xfId="2" xr:uid="{00000000-0005-0000-0000-00000A000000}"/>
    <cellStyle name="Normal 5" xfId="9" xr:uid="{00000000-0005-0000-0000-00000B000000}"/>
    <cellStyle name="Normal 6" xfId="10" xr:uid="{00000000-0005-0000-0000-00000C000000}"/>
  </cellStyles>
  <dxfs count="0"/>
  <tableStyles count="0" defaultTableStyle="TableStyleMedium9" defaultPivotStyle="PivotStyleLight16"/>
  <colors>
    <mruColors>
      <color rgb="FFFFFFCC"/>
      <color rgb="FFFFE7E7"/>
      <color rgb="FFE5FFFF"/>
      <color rgb="FFCCFFFF"/>
      <color rgb="FFFFCC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247651</xdr:colOff>
      <xdr:row>0</xdr:row>
      <xdr:rowOff>0</xdr:rowOff>
    </xdr:from>
    <xdr:to>
      <xdr:col>7</xdr:col>
      <xdr:colOff>552451</xdr:colOff>
      <xdr:row>4</xdr:row>
      <xdr:rowOff>152400</xdr:rowOff>
    </xdr:to>
    <xdr:pic>
      <xdr:nvPicPr>
        <xdr:cNvPr id="3" name="Image 2">
          <a:extLst>
            <a:ext uri="{FF2B5EF4-FFF2-40B4-BE49-F238E27FC236}">
              <a16:creationId xmlns:a16="http://schemas.microsoft.com/office/drawing/2014/main" id="{9C3CD3C0-FD4F-43B9-B33C-24E1449A6BC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72226" y="0"/>
          <a:ext cx="1066800" cy="914400"/>
        </a:xfrm>
        <a:prstGeom prst="rect">
          <a:avLst/>
        </a:prstGeom>
      </xdr:spPr>
    </xdr:pic>
    <xdr:clientData/>
  </xdr:twoCellAnchor>
  <xdr:twoCellAnchor editAs="oneCell">
    <xdr:from>
      <xdr:col>0</xdr:col>
      <xdr:colOff>361950</xdr:colOff>
      <xdr:row>0</xdr:row>
      <xdr:rowOff>142875</xdr:rowOff>
    </xdr:from>
    <xdr:to>
      <xdr:col>1</xdr:col>
      <xdr:colOff>942975</xdr:colOff>
      <xdr:row>4</xdr:row>
      <xdr:rowOff>138010</xdr:rowOff>
    </xdr:to>
    <xdr:pic>
      <xdr:nvPicPr>
        <xdr:cNvPr id="5" name="Image 4">
          <a:extLst>
            <a:ext uri="{FF2B5EF4-FFF2-40B4-BE49-F238E27FC236}">
              <a16:creationId xmlns:a16="http://schemas.microsoft.com/office/drawing/2014/main" id="{B2FA2F70-4FD6-4046-82BC-5A973144455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61950" y="142875"/>
          <a:ext cx="1038225" cy="75713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8"/>
  <sheetViews>
    <sheetView showZeros="0" tabSelected="1" zoomScaleNormal="100" workbookViewId="0">
      <selection activeCell="G12" sqref="G12"/>
    </sheetView>
  </sheetViews>
  <sheetFormatPr baseColWidth="10" defaultColWidth="11.3984375" defaultRowHeight="14.4"/>
  <cols>
    <col min="1" max="1" width="6.8984375" style="2" customWidth="1"/>
    <col min="2" max="2" width="53.59765625" style="2" customWidth="1"/>
    <col min="3" max="3" width="6.8984375" style="2" customWidth="1"/>
    <col min="4" max="4" width="8.09765625" style="2" customWidth="1"/>
    <col min="5" max="5" width="6.59765625" style="2" customWidth="1"/>
    <col min="6" max="16384" width="11.3984375" style="2"/>
  </cols>
  <sheetData>
    <row r="1" spans="1:8">
      <c r="A1" s="95" t="s">
        <v>15</v>
      </c>
      <c r="B1" s="96"/>
      <c r="C1" s="96"/>
      <c r="D1" s="96"/>
      <c r="E1" s="96"/>
      <c r="F1" s="96"/>
      <c r="G1" s="96"/>
      <c r="H1" s="97"/>
    </row>
    <row r="2" spans="1:8">
      <c r="A2" s="98" t="s">
        <v>16</v>
      </c>
      <c r="B2" s="99"/>
      <c r="C2" s="99"/>
      <c r="D2" s="99"/>
      <c r="E2" s="99"/>
      <c r="F2" s="99"/>
      <c r="G2" s="99"/>
      <c r="H2" s="100"/>
    </row>
    <row r="3" spans="1:8">
      <c r="A3" s="98" t="s">
        <v>17</v>
      </c>
      <c r="B3" s="99"/>
      <c r="C3" s="99"/>
      <c r="D3" s="99"/>
      <c r="E3" s="99"/>
      <c r="F3" s="99"/>
      <c r="G3" s="99"/>
      <c r="H3" s="100"/>
    </row>
    <row r="4" spans="1:8">
      <c r="A4" s="3"/>
      <c r="H4" s="4"/>
    </row>
    <row r="5" spans="1:8">
      <c r="A5" s="3"/>
      <c r="H5" s="4"/>
    </row>
    <row r="6" spans="1:8">
      <c r="A6" s="3"/>
      <c r="B6" s="5" t="s">
        <v>46</v>
      </c>
      <c r="G6" s="6" t="s">
        <v>96</v>
      </c>
      <c r="H6" s="4"/>
    </row>
    <row r="7" spans="1:8">
      <c r="A7" s="3"/>
      <c r="G7" s="2" t="s">
        <v>95</v>
      </c>
      <c r="H7" s="4"/>
    </row>
    <row r="8" spans="1:8">
      <c r="A8" s="3"/>
      <c r="B8" s="6" t="s">
        <v>10</v>
      </c>
      <c r="C8" s="6" t="s">
        <v>9</v>
      </c>
      <c r="H8" s="4"/>
    </row>
    <row r="9" spans="1:8">
      <c r="A9" s="3"/>
      <c r="B9" s="2" t="s">
        <v>19</v>
      </c>
      <c r="C9" s="2" t="s">
        <v>48</v>
      </c>
      <c r="H9" s="4"/>
    </row>
    <row r="10" spans="1:8">
      <c r="A10" s="3"/>
      <c r="B10" s="2" t="s">
        <v>20</v>
      </c>
      <c r="C10" s="2" t="s">
        <v>49</v>
      </c>
      <c r="H10" s="4"/>
    </row>
    <row r="11" spans="1:8">
      <c r="A11" s="3"/>
      <c r="B11" s="2" t="s">
        <v>21</v>
      </c>
      <c r="C11" s="2" t="s">
        <v>50</v>
      </c>
      <c r="H11" s="4"/>
    </row>
    <row r="12" spans="1:8">
      <c r="A12" s="3"/>
      <c r="H12" s="4"/>
    </row>
    <row r="13" spans="1:8">
      <c r="A13" s="3"/>
      <c r="C13" s="107" t="s">
        <v>94</v>
      </c>
      <c r="D13" s="108"/>
      <c r="E13" s="108"/>
      <c r="F13" s="108"/>
      <c r="G13" s="109"/>
      <c r="H13" s="4"/>
    </row>
    <row r="14" spans="1:8">
      <c r="A14" s="3"/>
      <c r="B14" s="6" t="s">
        <v>11</v>
      </c>
      <c r="H14" s="4"/>
    </row>
    <row r="15" spans="1:8" ht="14.95" customHeight="1">
      <c r="A15" s="3"/>
      <c r="B15" s="6" t="s">
        <v>99</v>
      </c>
      <c r="C15" s="6"/>
      <c r="D15" s="6"/>
      <c r="E15" s="6"/>
      <c r="F15" s="6"/>
      <c r="G15" s="6"/>
      <c r="H15" s="4"/>
    </row>
    <row r="16" spans="1:8" ht="14.95" thickBot="1">
      <c r="A16" s="3"/>
      <c r="H16" s="4"/>
    </row>
    <row r="17" spans="1:8">
      <c r="A17" s="7"/>
      <c r="B17" s="8"/>
      <c r="C17" s="8"/>
      <c r="D17" s="101" t="s">
        <v>43</v>
      </c>
      <c r="E17" s="110"/>
      <c r="F17" s="101" t="s">
        <v>8</v>
      </c>
      <c r="G17" s="102"/>
      <c r="H17" s="103"/>
    </row>
    <row r="18" spans="1:8" ht="14.95" thickBot="1">
      <c r="A18" s="9" t="s">
        <v>7</v>
      </c>
      <c r="B18" s="10" t="s">
        <v>6</v>
      </c>
      <c r="C18" s="10" t="s">
        <v>0</v>
      </c>
      <c r="D18" s="10" t="s">
        <v>44</v>
      </c>
      <c r="E18" s="11" t="s">
        <v>45</v>
      </c>
      <c r="F18" s="12" t="s">
        <v>5</v>
      </c>
      <c r="G18" s="11" t="s">
        <v>4</v>
      </c>
      <c r="H18" s="13" t="s">
        <v>1</v>
      </c>
    </row>
    <row r="19" spans="1:8" ht="14.95" thickBot="1">
      <c r="A19" s="14"/>
      <c r="B19" s="15"/>
      <c r="C19" s="16">
        <v>0</v>
      </c>
      <c r="D19" s="1">
        <v>0</v>
      </c>
      <c r="E19" s="1"/>
      <c r="F19" s="17"/>
      <c r="G19" s="18">
        <f t="shared" ref="G19:G22" si="0">F19*D19</f>
        <v>0</v>
      </c>
      <c r="H19" s="19"/>
    </row>
    <row r="20" spans="1:8" ht="14.95" thickBot="1">
      <c r="A20" s="20">
        <v>5.0999999999999996</v>
      </c>
      <c r="B20" s="21" t="s">
        <v>41</v>
      </c>
      <c r="C20" s="16">
        <v>0</v>
      </c>
      <c r="D20" s="1">
        <v>0</v>
      </c>
      <c r="E20" s="1"/>
      <c r="F20" s="17"/>
      <c r="G20" s="18">
        <f t="shared" si="0"/>
        <v>0</v>
      </c>
      <c r="H20" s="19"/>
    </row>
    <row r="21" spans="1:8">
      <c r="A21" s="20">
        <v>0</v>
      </c>
      <c r="B21" s="22">
        <v>0</v>
      </c>
      <c r="C21" s="16">
        <v>0</v>
      </c>
      <c r="D21" s="1">
        <v>0</v>
      </c>
      <c r="E21" s="1"/>
      <c r="F21" s="17"/>
      <c r="G21" s="18">
        <f t="shared" si="0"/>
        <v>0</v>
      </c>
      <c r="H21" s="19"/>
    </row>
    <row r="22" spans="1:8">
      <c r="A22" s="20" t="s">
        <v>80</v>
      </c>
      <c r="B22" s="20" t="s">
        <v>22</v>
      </c>
      <c r="C22" s="16">
        <v>0</v>
      </c>
      <c r="D22" s="1">
        <v>0</v>
      </c>
      <c r="E22" s="1"/>
      <c r="F22" s="17"/>
      <c r="G22" s="18">
        <f t="shared" si="0"/>
        <v>0</v>
      </c>
      <c r="H22" s="23">
        <f>SUM(G23:G33)</f>
        <v>0</v>
      </c>
    </row>
    <row r="23" spans="1:8">
      <c r="A23" s="24">
        <v>0</v>
      </c>
      <c r="B23" s="24" t="s">
        <v>38</v>
      </c>
      <c r="C23" s="16" t="s">
        <v>13</v>
      </c>
      <c r="D23" s="1">
        <v>1</v>
      </c>
      <c r="E23" s="1"/>
      <c r="F23" s="17"/>
      <c r="G23" s="18">
        <f t="shared" ref="G23" si="1">F23*D23</f>
        <v>0</v>
      </c>
      <c r="H23" s="19"/>
    </row>
    <row r="24" spans="1:8">
      <c r="A24" s="24">
        <v>0</v>
      </c>
      <c r="B24" s="24" t="s">
        <v>23</v>
      </c>
      <c r="C24" s="16" t="s">
        <v>13</v>
      </c>
      <c r="D24" s="1">
        <v>1</v>
      </c>
      <c r="E24" s="1"/>
      <c r="F24" s="17"/>
      <c r="G24" s="18">
        <f t="shared" ref="G24:G71" si="2">F24*D24</f>
        <v>0</v>
      </c>
      <c r="H24" s="19"/>
    </row>
    <row r="25" spans="1:8">
      <c r="A25" s="24">
        <v>0</v>
      </c>
      <c r="B25" s="24" t="s">
        <v>24</v>
      </c>
      <c r="C25" s="16" t="s">
        <v>13</v>
      </c>
      <c r="D25" s="1">
        <v>1</v>
      </c>
      <c r="E25" s="1"/>
      <c r="F25" s="17"/>
      <c r="G25" s="18">
        <f t="shared" si="2"/>
        <v>0</v>
      </c>
      <c r="H25" s="19"/>
    </row>
    <row r="26" spans="1:8">
      <c r="A26" s="24">
        <v>0</v>
      </c>
      <c r="B26" s="24" t="s">
        <v>28</v>
      </c>
      <c r="C26" s="16" t="s">
        <v>13</v>
      </c>
      <c r="D26" s="1">
        <v>1</v>
      </c>
      <c r="E26" s="1"/>
      <c r="F26" s="17"/>
      <c r="G26" s="18">
        <f t="shared" si="2"/>
        <v>0</v>
      </c>
      <c r="H26" s="19"/>
    </row>
    <row r="27" spans="1:8">
      <c r="A27" s="24">
        <v>0</v>
      </c>
      <c r="B27" s="24" t="s">
        <v>29</v>
      </c>
      <c r="C27" s="16" t="s">
        <v>12</v>
      </c>
      <c r="D27" s="1">
        <v>1</v>
      </c>
      <c r="E27" s="1"/>
      <c r="F27" s="17"/>
      <c r="G27" s="18">
        <f t="shared" si="2"/>
        <v>0</v>
      </c>
      <c r="H27" s="19"/>
    </row>
    <row r="28" spans="1:8">
      <c r="A28" s="24">
        <v>0</v>
      </c>
      <c r="B28" s="24" t="s">
        <v>39</v>
      </c>
      <c r="C28" s="16" t="s">
        <v>12</v>
      </c>
      <c r="D28" s="1">
        <v>1</v>
      </c>
      <c r="E28" s="1"/>
      <c r="F28" s="17"/>
      <c r="G28" s="18">
        <f t="shared" si="2"/>
        <v>0</v>
      </c>
      <c r="H28" s="19"/>
    </row>
    <row r="29" spans="1:8">
      <c r="A29" s="24">
        <v>0</v>
      </c>
      <c r="B29" s="24" t="s">
        <v>27</v>
      </c>
      <c r="C29" s="16" t="s">
        <v>12</v>
      </c>
      <c r="D29" s="1">
        <v>1</v>
      </c>
      <c r="E29" s="1"/>
      <c r="F29" s="17"/>
      <c r="G29" s="18">
        <f t="shared" si="2"/>
        <v>0</v>
      </c>
      <c r="H29" s="19"/>
    </row>
    <row r="30" spans="1:8">
      <c r="A30" s="24">
        <v>0</v>
      </c>
      <c r="B30" s="24" t="s">
        <v>31</v>
      </c>
      <c r="C30" s="16" t="s">
        <v>13</v>
      </c>
      <c r="D30" s="1">
        <v>1</v>
      </c>
      <c r="E30" s="1"/>
      <c r="F30" s="17"/>
      <c r="G30" s="18">
        <f t="shared" si="2"/>
        <v>0</v>
      </c>
      <c r="H30" s="19"/>
    </row>
    <row r="31" spans="1:8">
      <c r="A31" s="24">
        <v>0</v>
      </c>
      <c r="B31" s="24" t="s">
        <v>30</v>
      </c>
      <c r="C31" s="16" t="s">
        <v>13</v>
      </c>
      <c r="D31" s="1">
        <v>1</v>
      </c>
      <c r="E31" s="1"/>
      <c r="F31" s="17"/>
      <c r="G31" s="18">
        <f t="shared" si="2"/>
        <v>0</v>
      </c>
      <c r="H31" s="19"/>
    </row>
    <row r="32" spans="1:8">
      <c r="A32" s="24">
        <v>0</v>
      </c>
      <c r="B32" s="24" t="s">
        <v>34</v>
      </c>
      <c r="C32" s="16" t="s">
        <v>12</v>
      </c>
      <c r="D32" s="1">
        <v>1</v>
      </c>
      <c r="E32" s="1"/>
      <c r="F32" s="17"/>
      <c r="G32" s="18">
        <f t="shared" si="2"/>
        <v>0</v>
      </c>
      <c r="H32" s="19"/>
    </row>
    <row r="33" spans="1:8">
      <c r="A33" s="24">
        <v>0</v>
      </c>
      <c r="B33" s="24" t="s">
        <v>25</v>
      </c>
      <c r="C33" s="16" t="s">
        <v>12</v>
      </c>
      <c r="D33" s="1">
        <v>1</v>
      </c>
      <c r="E33" s="1"/>
      <c r="F33" s="17"/>
      <c r="G33" s="18">
        <f t="shared" si="2"/>
        <v>0</v>
      </c>
      <c r="H33" s="19"/>
    </row>
    <row r="34" spans="1:8">
      <c r="A34" s="20" t="s">
        <v>81</v>
      </c>
      <c r="B34" s="20" t="s">
        <v>35</v>
      </c>
      <c r="C34" s="16">
        <v>0</v>
      </c>
      <c r="D34" s="1">
        <v>0</v>
      </c>
      <c r="E34" s="1"/>
      <c r="F34" s="17"/>
      <c r="G34" s="18">
        <f t="shared" si="2"/>
        <v>0</v>
      </c>
      <c r="H34" s="23">
        <f>SUM(G35:G37)</f>
        <v>0</v>
      </c>
    </row>
    <row r="35" spans="1:8">
      <c r="A35" s="24">
        <v>0</v>
      </c>
      <c r="B35" s="24" t="s">
        <v>36</v>
      </c>
      <c r="C35" s="16" t="s">
        <v>13</v>
      </c>
      <c r="D35" s="1">
        <v>1</v>
      </c>
      <c r="E35" s="1"/>
      <c r="F35" s="17"/>
      <c r="G35" s="18">
        <f t="shared" si="2"/>
        <v>0</v>
      </c>
      <c r="H35" s="19"/>
    </row>
    <row r="36" spans="1:8">
      <c r="A36" s="24">
        <v>0</v>
      </c>
      <c r="B36" s="24" t="s">
        <v>26</v>
      </c>
      <c r="C36" s="16" t="s">
        <v>12</v>
      </c>
      <c r="D36" s="1">
        <v>1</v>
      </c>
      <c r="E36" s="1"/>
      <c r="F36" s="17"/>
      <c r="G36" s="18">
        <f t="shared" si="2"/>
        <v>0</v>
      </c>
      <c r="H36" s="19"/>
    </row>
    <row r="37" spans="1:8">
      <c r="A37" s="24">
        <v>0</v>
      </c>
      <c r="B37" s="24" t="s">
        <v>37</v>
      </c>
      <c r="C37" s="16" t="s">
        <v>14</v>
      </c>
      <c r="D37" s="1">
        <v>41.2</v>
      </c>
      <c r="E37" s="1"/>
      <c r="F37" s="17"/>
      <c r="G37" s="18">
        <f t="shared" si="2"/>
        <v>0</v>
      </c>
      <c r="H37" s="19"/>
    </row>
    <row r="38" spans="1:8">
      <c r="A38" s="20" t="s">
        <v>82</v>
      </c>
      <c r="B38" s="20" t="s">
        <v>33</v>
      </c>
      <c r="C38" s="16">
        <v>0</v>
      </c>
      <c r="D38" s="1">
        <v>0</v>
      </c>
      <c r="E38" s="1"/>
      <c r="F38" s="17"/>
      <c r="G38" s="18">
        <f t="shared" si="2"/>
        <v>0</v>
      </c>
      <c r="H38" s="23">
        <f>SUM(G39:G41)</f>
        <v>0</v>
      </c>
    </row>
    <row r="39" spans="1:8">
      <c r="A39" s="24">
        <v>0</v>
      </c>
      <c r="B39" s="24" t="s">
        <v>98</v>
      </c>
      <c r="C39" s="16" t="s">
        <v>13</v>
      </c>
      <c r="D39" s="1">
        <v>1</v>
      </c>
      <c r="E39" s="1"/>
      <c r="F39" s="17"/>
      <c r="G39" s="18">
        <f t="shared" si="2"/>
        <v>0</v>
      </c>
      <c r="H39" s="19"/>
    </row>
    <row r="40" spans="1:8">
      <c r="A40" s="24">
        <v>0</v>
      </c>
      <c r="B40" s="24" t="s">
        <v>32</v>
      </c>
      <c r="C40" s="16" t="s">
        <v>13</v>
      </c>
      <c r="D40" s="1">
        <v>1</v>
      </c>
      <c r="E40" s="1"/>
      <c r="F40" s="17"/>
      <c r="G40" s="18">
        <f t="shared" si="2"/>
        <v>0</v>
      </c>
      <c r="H40" s="19"/>
    </row>
    <row r="41" spans="1:8">
      <c r="A41" s="24">
        <v>0</v>
      </c>
      <c r="B41" s="24" t="s">
        <v>40</v>
      </c>
      <c r="C41" s="16" t="s">
        <v>12</v>
      </c>
      <c r="D41" s="1">
        <v>1</v>
      </c>
      <c r="E41" s="1"/>
      <c r="F41" s="17"/>
      <c r="G41" s="18">
        <f t="shared" si="2"/>
        <v>0</v>
      </c>
      <c r="H41" s="19"/>
    </row>
    <row r="42" spans="1:8">
      <c r="A42" s="20" t="s">
        <v>83</v>
      </c>
      <c r="B42" s="20" t="s">
        <v>51</v>
      </c>
      <c r="C42" s="16">
        <v>0</v>
      </c>
      <c r="D42" s="1">
        <v>0</v>
      </c>
      <c r="E42" s="1"/>
      <c r="F42" s="17"/>
      <c r="G42" s="18">
        <f t="shared" si="2"/>
        <v>0</v>
      </c>
      <c r="H42" s="23"/>
    </row>
    <row r="43" spans="1:8">
      <c r="A43" s="24">
        <v>0</v>
      </c>
      <c r="B43" s="24">
        <v>0</v>
      </c>
      <c r="C43" s="16">
        <v>0</v>
      </c>
      <c r="D43" s="1">
        <v>0</v>
      </c>
      <c r="E43" s="1"/>
      <c r="F43" s="17"/>
      <c r="G43" s="18">
        <f t="shared" ref="G43:G45" si="3">F43*D43</f>
        <v>0</v>
      </c>
      <c r="H43" s="23"/>
    </row>
    <row r="44" spans="1:8" ht="100.8">
      <c r="A44" s="24">
        <v>0</v>
      </c>
      <c r="B44" s="24" t="s">
        <v>97</v>
      </c>
      <c r="C44" s="16">
        <v>0</v>
      </c>
      <c r="D44" s="1">
        <v>0</v>
      </c>
      <c r="E44" s="1"/>
      <c r="F44" s="17"/>
      <c r="G44" s="18">
        <f t="shared" si="3"/>
        <v>0</v>
      </c>
      <c r="H44" s="23"/>
    </row>
    <row r="45" spans="1:8">
      <c r="A45" s="24">
        <v>0</v>
      </c>
      <c r="B45" s="24">
        <v>0</v>
      </c>
      <c r="C45" s="16">
        <v>0</v>
      </c>
      <c r="D45" s="1">
        <v>0</v>
      </c>
      <c r="E45" s="1"/>
      <c r="F45" s="17"/>
      <c r="G45" s="18">
        <f t="shared" si="3"/>
        <v>0</v>
      </c>
      <c r="H45" s="23"/>
    </row>
    <row r="46" spans="1:8">
      <c r="A46" s="26" t="s">
        <v>84</v>
      </c>
      <c r="B46" s="26" t="s">
        <v>71</v>
      </c>
      <c r="C46" s="27">
        <v>0</v>
      </c>
      <c r="D46" s="28">
        <v>0</v>
      </c>
      <c r="E46" s="28"/>
      <c r="F46" s="29"/>
      <c r="G46" s="30">
        <f t="shared" ref="G46" si="4">F46*D46</f>
        <v>0</v>
      </c>
      <c r="H46" s="31">
        <f>SUM(G47:G49)</f>
        <v>0</v>
      </c>
    </row>
    <row r="47" spans="1:8" ht="28.8">
      <c r="A47" s="32">
        <v>0</v>
      </c>
      <c r="B47" s="32" t="s">
        <v>57</v>
      </c>
      <c r="C47" s="27" t="s">
        <v>12</v>
      </c>
      <c r="D47" s="28">
        <v>1</v>
      </c>
      <c r="E47" s="28"/>
      <c r="F47" s="29"/>
      <c r="G47" s="30">
        <f t="shared" si="2"/>
        <v>0</v>
      </c>
      <c r="H47" s="33"/>
    </row>
    <row r="48" spans="1:8" ht="28.8">
      <c r="A48" s="32">
        <v>0</v>
      </c>
      <c r="B48" s="32" t="s">
        <v>58</v>
      </c>
      <c r="C48" s="27" t="s">
        <v>12</v>
      </c>
      <c r="D48" s="28">
        <v>1</v>
      </c>
      <c r="E48" s="28"/>
      <c r="F48" s="29"/>
      <c r="G48" s="30">
        <f t="shared" si="2"/>
        <v>0</v>
      </c>
      <c r="H48" s="33"/>
    </row>
    <row r="49" spans="1:8" ht="43.2">
      <c r="A49" s="32">
        <v>0</v>
      </c>
      <c r="B49" s="32" t="s">
        <v>47</v>
      </c>
      <c r="C49" s="27" t="s">
        <v>12</v>
      </c>
      <c r="D49" s="28">
        <v>1</v>
      </c>
      <c r="E49" s="28"/>
      <c r="F49" s="29"/>
      <c r="G49" s="30">
        <f t="shared" ref="G49:G60" si="5">F49*D49</f>
        <v>0</v>
      </c>
      <c r="H49" s="33"/>
    </row>
    <row r="50" spans="1:8">
      <c r="A50" s="34" t="s">
        <v>85</v>
      </c>
      <c r="B50" s="34" t="s">
        <v>72</v>
      </c>
      <c r="C50" s="35">
        <v>0</v>
      </c>
      <c r="D50" s="36">
        <v>0</v>
      </c>
      <c r="E50" s="36"/>
      <c r="F50" s="37"/>
      <c r="G50" s="38">
        <f t="shared" ref="G50:G58" si="6">F50*D50</f>
        <v>0</v>
      </c>
      <c r="H50" s="39">
        <f>SUM(G51:G53)</f>
        <v>0</v>
      </c>
    </row>
    <row r="51" spans="1:8" ht="28.8">
      <c r="A51" s="40">
        <v>0</v>
      </c>
      <c r="B51" s="40" t="s">
        <v>60</v>
      </c>
      <c r="C51" s="35" t="s">
        <v>12</v>
      </c>
      <c r="D51" s="36">
        <v>1</v>
      </c>
      <c r="E51" s="36"/>
      <c r="F51" s="37"/>
      <c r="G51" s="38">
        <f t="shared" si="6"/>
        <v>0</v>
      </c>
      <c r="H51" s="41"/>
    </row>
    <row r="52" spans="1:8" ht="28.8">
      <c r="A52" s="40">
        <v>0</v>
      </c>
      <c r="B52" s="40" t="s">
        <v>58</v>
      </c>
      <c r="C52" s="35" t="s">
        <v>12</v>
      </c>
      <c r="D52" s="36">
        <v>1</v>
      </c>
      <c r="E52" s="36"/>
      <c r="F52" s="37"/>
      <c r="G52" s="38">
        <f t="shared" si="6"/>
        <v>0</v>
      </c>
      <c r="H52" s="41"/>
    </row>
    <row r="53" spans="1:8" ht="43.2">
      <c r="A53" s="40">
        <v>0</v>
      </c>
      <c r="B53" s="40" t="s">
        <v>47</v>
      </c>
      <c r="C53" s="35" t="s">
        <v>12</v>
      </c>
      <c r="D53" s="36">
        <v>1</v>
      </c>
      <c r="E53" s="36"/>
      <c r="F53" s="37"/>
      <c r="G53" s="38">
        <f t="shared" si="6"/>
        <v>0</v>
      </c>
      <c r="H53" s="41"/>
    </row>
    <row r="54" spans="1:8">
      <c r="A54" s="42" t="s">
        <v>86</v>
      </c>
      <c r="B54" s="42" t="s">
        <v>73</v>
      </c>
      <c r="C54" s="43">
        <v>0</v>
      </c>
      <c r="D54" s="44">
        <v>0</v>
      </c>
      <c r="E54" s="44"/>
      <c r="F54" s="45"/>
      <c r="G54" s="46">
        <f t="shared" si="6"/>
        <v>0</v>
      </c>
      <c r="H54" s="47">
        <f>SUM(G55:G57)</f>
        <v>0</v>
      </c>
    </row>
    <row r="55" spans="1:8" ht="28.8">
      <c r="A55" s="48">
        <v>0</v>
      </c>
      <c r="B55" s="48" t="s">
        <v>59</v>
      </c>
      <c r="C55" s="43" t="s">
        <v>12</v>
      </c>
      <c r="D55" s="44">
        <v>1</v>
      </c>
      <c r="E55" s="44"/>
      <c r="F55" s="45"/>
      <c r="G55" s="46">
        <f t="shared" si="6"/>
        <v>0</v>
      </c>
      <c r="H55" s="49"/>
    </row>
    <row r="56" spans="1:8" ht="28.8">
      <c r="A56" s="48">
        <v>0</v>
      </c>
      <c r="B56" s="48" t="s">
        <v>58</v>
      </c>
      <c r="C56" s="43" t="s">
        <v>12</v>
      </c>
      <c r="D56" s="44">
        <v>1</v>
      </c>
      <c r="E56" s="44"/>
      <c r="F56" s="45"/>
      <c r="G56" s="46">
        <f t="shared" si="6"/>
        <v>0</v>
      </c>
      <c r="H56" s="49"/>
    </row>
    <row r="57" spans="1:8" ht="43.2">
      <c r="A57" s="48">
        <v>0</v>
      </c>
      <c r="B57" s="48" t="s">
        <v>47</v>
      </c>
      <c r="C57" s="43" t="s">
        <v>12</v>
      </c>
      <c r="D57" s="44">
        <v>1</v>
      </c>
      <c r="E57" s="44"/>
      <c r="F57" s="45"/>
      <c r="G57" s="46">
        <f t="shared" si="6"/>
        <v>0</v>
      </c>
      <c r="H57" s="49"/>
    </row>
    <row r="58" spans="1:8">
      <c r="A58" s="24">
        <v>0</v>
      </c>
      <c r="B58" s="24">
        <v>0</v>
      </c>
      <c r="C58" s="16">
        <v>0</v>
      </c>
      <c r="D58" s="1">
        <v>0</v>
      </c>
      <c r="E58" s="1"/>
      <c r="F58" s="17"/>
      <c r="G58" s="18">
        <f t="shared" si="6"/>
        <v>0</v>
      </c>
      <c r="H58" s="19"/>
    </row>
    <row r="59" spans="1:8">
      <c r="A59" s="20" t="s">
        <v>87</v>
      </c>
      <c r="B59" s="20" t="s">
        <v>56</v>
      </c>
      <c r="C59" s="16">
        <v>0</v>
      </c>
      <c r="D59" s="1">
        <v>0</v>
      </c>
      <c r="E59" s="1"/>
      <c r="F59" s="17"/>
      <c r="G59" s="18">
        <f t="shared" si="5"/>
        <v>0</v>
      </c>
      <c r="H59" s="23">
        <f>SUM(G60:G60)</f>
        <v>0</v>
      </c>
    </row>
    <row r="60" spans="1:8">
      <c r="A60" s="24">
        <v>0</v>
      </c>
      <c r="B60" s="24" t="s">
        <v>56</v>
      </c>
      <c r="C60" s="16" t="s">
        <v>12</v>
      </c>
      <c r="D60" s="1">
        <v>1</v>
      </c>
      <c r="E60" s="1"/>
      <c r="F60" s="17"/>
      <c r="G60" s="18">
        <f t="shared" si="5"/>
        <v>0</v>
      </c>
      <c r="H60" s="19"/>
    </row>
    <row r="61" spans="1:8" ht="14.95" thickBot="1">
      <c r="A61" s="24">
        <v>0</v>
      </c>
      <c r="B61" s="24">
        <v>0</v>
      </c>
      <c r="C61" s="16">
        <v>0</v>
      </c>
      <c r="D61" s="1">
        <v>0</v>
      </c>
      <c r="E61" s="1"/>
      <c r="F61" s="17"/>
      <c r="G61" s="18">
        <f t="shared" ref="G61" si="7">F61*D61</f>
        <v>0</v>
      </c>
      <c r="H61" s="19"/>
    </row>
    <row r="62" spans="1:8" ht="14.95" thickBot="1">
      <c r="A62" s="20">
        <v>5.2</v>
      </c>
      <c r="B62" s="21" t="s">
        <v>55</v>
      </c>
      <c r="C62" s="16">
        <v>0</v>
      </c>
      <c r="D62" s="1">
        <v>0</v>
      </c>
      <c r="E62" s="1"/>
      <c r="F62" s="17"/>
      <c r="G62" s="18">
        <f t="shared" ref="G62:G63" si="8">F62*D62</f>
        <v>0</v>
      </c>
      <c r="H62" s="19"/>
    </row>
    <row r="63" spans="1:8">
      <c r="A63" s="20">
        <v>0</v>
      </c>
      <c r="B63" s="22">
        <v>0</v>
      </c>
      <c r="C63" s="16">
        <v>0</v>
      </c>
      <c r="D63" s="1">
        <v>0</v>
      </c>
      <c r="E63" s="1"/>
      <c r="F63" s="17"/>
      <c r="G63" s="18">
        <f t="shared" si="8"/>
        <v>0</v>
      </c>
      <c r="H63" s="19"/>
    </row>
    <row r="64" spans="1:8" ht="95.95" customHeight="1">
      <c r="A64" s="20">
        <v>0</v>
      </c>
      <c r="B64" s="24" t="s">
        <v>97</v>
      </c>
      <c r="C64" s="16">
        <v>0</v>
      </c>
      <c r="D64" s="1">
        <v>0</v>
      </c>
      <c r="E64" s="1"/>
      <c r="F64" s="17"/>
      <c r="G64" s="18">
        <f t="shared" ref="G64:G65" si="9">F64*D64</f>
        <v>0</v>
      </c>
      <c r="H64" s="19"/>
    </row>
    <row r="65" spans="1:8">
      <c r="A65" s="20">
        <v>0</v>
      </c>
      <c r="B65" s="22">
        <v>0</v>
      </c>
      <c r="C65" s="16">
        <v>0</v>
      </c>
      <c r="D65" s="1">
        <v>0</v>
      </c>
      <c r="E65" s="1"/>
      <c r="F65" s="17"/>
      <c r="G65" s="18">
        <f t="shared" si="9"/>
        <v>0</v>
      </c>
      <c r="H65" s="19"/>
    </row>
    <row r="66" spans="1:8" ht="28.8">
      <c r="A66" s="26" t="s">
        <v>88</v>
      </c>
      <c r="B66" s="26" t="s">
        <v>77</v>
      </c>
      <c r="C66" s="27">
        <v>0</v>
      </c>
      <c r="D66" s="28">
        <v>0</v>
      </c>
      <c r="E66" s="28"/>
      <c r="F66" s="29"/>
      <c r="G66" s="30">
        <f t="shared" si="2"/>
        <v>0</v>
      </c>
      <c r="H66" s="31">
        <f>SUM(G67:G71)</f>
        <v>0</v>
      </c>
    </row>
    <row r="67" spans="1:8" ht="28.8">
      <c r="A67" s="32">
        <v>0</v>
      </c>
      <c r="B67" s="32" t="s">
        <v>52</v>
      </c>
      <c r="C67" s="27" t="s">
        <v>18</v>
      </c>
      <c r="D67" s="28">
        <v>8</v>
      </c>
      <c r="E67" s="28"/>
      <c r="F67" s="29"/>
      <c r="G67" s="30">
        <f t="shared" si="2"/>
        <v>0</v>
      </c>
      <c r="H67" s="31"/>
    </row>
    <row r="68" spans="1:8">
      <c r="A68" s="32">
        <v>0</v>
      </c>
      <c r="B68" s="32" t="s">
        <v>53</v>
      </c>
      <c r="C68" s="27" t="s">
        <v>18</v>
      </c>
      <c r="D68" s="28">
        <v>0.54</v>
      </c>
      <c r="E68" s="28"/>
      <c r="F68" s="29"/>
      <c r="G68" s="30">
        <f t="shared" si="2"/>
        <v>0</v>
      </c>
      <c r="H68" s="33"/>
    </row>
    <row r="69" spans="1:8" ht="57.6">
      <c r="A69" s="32">
        <v>0</v>
      </c>
      <c r="B69" s="32" t="s">
        <v>68</v>
      </c>
      <c r="C69" s="27" t="s">
        <v>18</v>
      </c>
      <c r="D69" s="28">
        <v>0.44999999999999996</v>
      </c>
      <c r="E69" s="28"/>
      <c r="F69" s="29"/>
      <c r="G69" s="30">
        <f t="shared" si="2"/>
        <v>0</v>
      </c>
      <c r="H69" s="33"/>
    </row>
    <row r="70" spans="1:8">
      <c r="A70" s="32">
        <v>0</v>
      </c>
      <c r="B70" s="32" t="s">
        <v>54</v>
      </c>
      <c r="C70" s="27" t="s">
        <v>13</v>
      </c>
      <c r="D70" s="28">
        <v>1</v>
      </c>
      <c r="E70" s="28"/>
      <c r="F70" s="29"/>
      <c r="G70" s="30">
        <f t="shared" si="2"/>
        <v>0</v>
      </c>
      <c r="H70" s="33"/>
    </row>
    <row r="71" spans="1:8" ht="28.8">
      <c r="A71" s="32">
        <v>0</v>
      </c>
      <c r="B71" s="32" t="s">
        <v>42</v>
      </c>
      <c r="C71" s="27" t="s">
        <v>18</v>
      </c>
      <c r="D71" s="28">
        <v>2</v>
      </c>
      <c r="E71" s="28"/>
      <c r="F71" s="29"/>
      <c r="G71" s="30">
        <f t="shared" si="2"/>
        <v>0</v>
      </c>
      <c r="H71" s="33"/>
    </row>
    <row r="72" spans="1:8" ht="28.8">
      <c r="A72" s="34" t="s">
        <v>89</v>
      </c>
      <c r="B72" s="34" t="s">
        <v>76</v>
      </c>
      <c r="C72" s="35">
        <v>0</v>
      </c>
      <c r="D72" s="36">
        <v>0</v>
      </c>
      <c r="E72" s="36"/>
      <c r="F72" s="37"/>
      <c r="G72" s="38">
        <f t="shared" ref="G72:G88" si="10">F72*D72</f>
        <v>0</v>
      </c>
      <c r="H72" s="39">
        <f>SUM(G73:G77)</f>
        <v>0</v>
      </c>
    </row>
    <row r="73" spans="1:8" ht="28.8">
      <c r="A73" s="40">
        <v>0</v>
      </c>
      <c r="B73" s="40" t="s">
        <v>61</v>
      </c>
      <c r="C73" s="35" t="s">
        <v>13</v>
      </c>
      <c r="D73" s="36">
        <v>4</v>
      </c>
      <c r="E73" s="36"/>
      <c r="F73" s="37"/>
      <c r="G73" s="38">
        <f t="shared" si="10"/>
        <v>0</v>
      </c>
      <c r="H73" s="41"/>
    </row>
    <row r="74" spans="1:8" ht="28.8">
      <c r="A74" s="40">
        <v>0</v>
      </c>
      <c r="B74" s="40" t="s">
        <v>62</v>
      </c>
      <c r="C74" s="35" t="s">
        <v>13</v>
      </c>
      <c r="D74" s="36">
        <v>4</v>
      </c>
      <c r="E74" s="36"/>
      <c r="F74" s="37"/>
      <c r="G74" s="38">
        <f t="shared" si="10"/>
        <v>0</v>
      </c>
      <c r="H74" s="41"/>
    </row>
    <row r="75" spans="1:8" ht="57.6">
      <c r="A75" s="40">
        <v>0</v>
      </c>
      <c r="B75" s="40" t="s">
        <v>63</v>
      </c>
      <c r="C75" s="35" t="s">
        <v>13</v>
      </c>
      <c r="D75" s="36">
        <v>2</v>
      </c>
      <c r="E75" s="36"/>
      <c r="F75" s="37"/>
      <c r="G75" s="38">
        <f t="shared" si="10"/>
        <v>0</v>
      </c>
      <c r="H75" s="41"/>
    </row>
    <row r="76" spans="1:8">
      <c r="A76" s="40">
        <v>0</v>
      </c>
      <c r="B76" s="40" t="s">
        <v>64</v>
      </c>
      <c r="C76" s="35" t="s">
        <v>13</v>
      </c>
      <c r="D76" s="36">
        <v>1</v>
      </c>
      <c r="E76" s="36"/>
      <c r="F76" s="37"/>
      <c r="G76" s="38">
        <f t="shared" si="10"/>
        <v>0</v>
      </c>
      <c r="H76" s="41"/>
    </row>
    <row r="77" spans="1:8" ht="28.8">
      <c r="A77" s="40">
        <v>0</v>
      </c>
      <c r="B77" s="40" t="s">
        <v>42</v>
      </c>
      <c r="C77" s="35" t="s">
        <v>18</v>
      </c>
      <c r="D77" s="36">
        <v>2</v>
      </c>
      <c r="E77" s="36"/>
      <c r="F77" s="37"/>
      <c r="G77" s="38">
        <f t="shared" si="10"/>
        <v>0</v>
      </c>
      <c r="H77" s="41"/>
    </row>
    <row r="78" spans="1:8" ht="28.8">
      <c r="A78" s="42" t="s">
        <v>90</v>
      </c>
      <c r="B78" s="42" t="s">
        <v>78</v>
      </c>
      <c r="C78" s="43">
        <v>0</v>
      </c>
      <c r="D78" s="44">
        <v>0</v>
      </c>
      <c r="E78" s="44"/>
      <c r="F78" s="45"/>
      <c r="G78" s="46">
        <f t="shared" si="10"/>
        <v>0</v>
      </c>
      <c r="H78" s="47">
        <f>SUM(G79:G84)</f>
        <v>0</v>
      </c>
    </row>
    <row r="79" spans="1:8">
      <c r="A79" s="48">
        <v>0</v>
      </c>
      <c r="B79" s="48" t="s">
        <v>65</v>
      </c>
      <c r="C79" s="43" t="s">
        <v>13</v>
      </c>
      <c r="D79" s="44">
        <v>6</v>
      </c>
      <c r="E79" s="44"/>
      <c r="F79" s="45"/>
      <c r="G79" s="46">
        <f t="shared" si="10"/>
        <v>0</v>
      </c>
      <c r="H79" s="49"/>
    </row>
    <row r="80" spans="1:8" ht="28.8">
      <c r="A80" s="48">
        <v>0</v>
      </c>
      <c r="B80" s="48" t="s">
        <v>66</v>
      </c>
      <c r="C80" s="43" t="s">
        <v>13</v>
      </c>
      <c r="D80" s="44">
        <v>4</v>
      </c>
      <c r="E80" s="44"/>
      <c r="F80" s="45"/>
      <c r="G80" s="46">
        <f t="shared" si="10"/>
        <v>0</v>
      </c>
      <c r="H80" s="49"/>
    </row>
    <row r="81" spans="1:10" ht="28.8">
      <c r="A81" s="48">
        <v>0</v>
      </c>
      <c r="B81" s="48" t="s">
        <v>67</v>
      </c>
      <c r="C81" s="43" t="s">
        <v>13</v>
      </c>
      <c r="D81" s="44">
        <v>8</v>
      </c>
      <c r="E81" s="44"/>
      <c r="F81" s="45"/>
      <c r="G81" s="46">
        <f t="shared" si="10"/>
        <v>0</v>
      </c>
      <c r="H81" s="49"/>
    </row>
    <row r="82" spans="1:10">
      <c r="A82" s="48">
        <v>0</v>
      </c>
      <c r="B82" s="48" t="s">
        <v>69</v>
      </c>
      <c r="C82" s="43" t="s">
        <v>13</v>
      </c>
      <c r="D82" s="44">
        <v>6</v>
      </c>
      <c r="E82" s="44"/>
      <c r="F82" s="45"/>
      <c r="G82" s="46">
        <f t="shared" si="10"/>
        <v>0</v>
      </c>
      <c r="H82" s="49"/>
    </row>
    <row r="83" spans="1:10">
      <c r="A83" s="48">
        <v>0</v>
      </c>
      <c r="B83" s="48" t="s">
        <v>64</v>
      </c>
      <c r="C83" s="43" t="s">
        <v>13</v>
      </c>
      <c r="D83" s="44">
        <v>1</v>
      </c>
      <c r="E83" s="44"/>
      <c r="F83" s="45"/>
      <c r="G83" s="46">
        <f t="shared" si="10"/>
        <v>0</v>
      </c>
      <c r="H83" s="49"/>
    </row>
    <row r="84" spans="1:10" ht="28.8">
      <c r="A84" s="48">
        <v>0</v>
      </c>
      <c r="B84" s="48" t="s">
        <v>42</v>
      </c>
      <c r="C84" s="43" t="s">
        <v>18</v>
      </c>
      <c r="D84" s="44">
        <v>2</v>
      </c>
      <c r="E84" s="44"/>
      <c r="F84" s="45"/>
      <c r="G84" s="46">
        <f t="shared" si="10"/>
        <v>0</v>
      </c>
      <c r="H84" s="49"/>
    </row>
    <row r="85" spans="1:10">
      <c r="A85" s="24">
        <v>0</v>
      </c>
      <c r="B85" s="24">
        <v>0</v>
      </c>
      <c r="C85" s="16">
        <v>0</v>
      </c>
      <c r="D85" s="1">
        <v>0</v>
      </c>
      <c r="E85" s="1"/>
      <c r="F85" s="17"/>
      <c r="G85" s="18">
        <f t="shared" ref="G85:G87" si="11">F85*D85</f>
        <v>0</v>
      </c>
      <c r="H85" s="19"/>
    </row>
    <row r="86" spans="1:10">
      <c r="A86" s="20" t="s">
        <v>92</v>
      </c>
      <c r="B86" s="20" t="s">
        <v>91</v>
      </c>
      <c r="C86" s="16">
        <v>0</v>
      </c>
      <c r="D86" s="1">
        <v>0</v>
      </c>
      <c r="E86" s="1"/>
      <c r="F86" s="17"/>
      <c r="G86" s="18">
        <f t="shared" si="11"/>
        <v>0</v>
      </c>
      <c r="H86" s="23">
        <f>SUM(G87:G92)</f>
        <v>0</v>
      </c>
    </row>
    <row r="87" spans="1:10" ht="43.2">
      <c r="A87" s="24">
        <v>0</v>
      </c>
      <c r="B87" s="24" t="s">
        <v>93</v>
      </c>
      <c r="C87" s="16" t="s">
        <v>13</v>
      </c>
      <c r="D87" s="1">
        <v>1</v>
      </c>
      <c r="E87" s="1"/>
      <c r="F87" s="17"/>
      <c r="G87" s="18">
        <f t="shared" si="11"/>
        <v>0</v>
      </c>
      <c r="H87" s="19"/>
    </row>
    <row r="88" spans="1:10" ht="14.95" thickBot="1">
      <c r="A88" s="24">
        <v>0</v>
      </c>
      <c r="B88" s="24">
        <v>0</v>
      </c>
      <c r="C88" s="16">
        <v>0</v>
      </c>
      <c r="D88" s="1">
        <v>0</v>
      </c>
      <c r="E88" s="1"/>
      <c r="F88" s="17"/>
      <c r="G88" s="18">
        <f t="shared" si="10"/>
        <v>0</v>
      </c>
      <c r="H88" s="19"/>
    </row>
    <row r="89" spans="1:10" ht="18.7" customHeight="1" thickBot="1">
      <c r="A89" s="80"/>
      <c r="B89" s="81" t="s">
        <v>70</v>
      </c>
      <c r="C89" s="82"/>
      <c r="D89" s="82"/>
      <c r="E89" s="82"/>
      <c r="F89" s="83"/>
      <c r="G89" s="83"/>
      <c r="H89" s="84">
        <f>SUM(G19:G49)+SUM(G59:G71)+SUM(G86:G88)</f>
        <v>0</v>
      </c>
      <c r="I89" s="17">
        <f>H22+H34+H38+H46+H59+H66</f>
        <v>0</v>
      </c>
      <c r="J89" s="25">
        <f>I89-H89</f>
        <v>0</v>
      </c>
    </row>
    <row r="90" spans="1:10" ht="18.7" customHeight="1">
      <c r="A90" s="85"/>
      <c r="B90" s="86" t="s">
        <v>79</v>
      </c>
      <c r="C90" s="87"/>
      <c r="D90" s="87"/>
      <c r="E90" s="87"/>
      <c r="F90" s="88"/>
      <c r="G90" s="88"/>
      <c r="H90" s="89">
        <f>H89*0.1</f>
        <v>0</v>
      </c>
    </row>
    <row r="91" spans="1:10" ht="18.7" customHeight="1" thickBot="1">
      <c r="A91" s="90"/>
      <c r="B91" s="91" t="s">
        <v>3</v>
      </c>
      <c r="C91" s="92"/>
      <c r="D91" s="92"/>
      <c r="E91" s="92"/>
      <c r="F91" s="93"/>
      <c r="G91" s="93"/>
      <c r="H91" s="94">
        <f>H89+H90</f>
        <v>0</v>
      </c>
    </row>
    <row r="92" spans="1:10" ht="18.7" customHeight="1" thickBot="1">
      <c r="A92" s="65"/>
      <c r="B92" s="66" t="s">
        <v>74</v>
      </c>
      <c r="C92" s="67"/>
      <c r="D92" s="67"/>
      <c r="E92" s="67"/>
      <c r="F92" s="68"/>
      <c r="G92" s="68"/>
      <c r="H92" s="69">
        <f xml:space="preserve"> SUM(G19:G45)+SUM(G50:G53)+SUM(G59:G61)+SUM(G72:G77)+SUM(G86:G88)</f>
        <v>0</v>
      </c>
      <c r="I92" s="17">
        <f>H22+H34+H38+H50+H59+H72</f>
        <v>0</v>
      </c>
      <c r="J92" s="25">
        <f>I92-H92</f>
        <v>0</v>
      </c>
    </row>
    <row r="93" spans="1:10" ht="18.7" customHeight="1">
      <c r="A93" s="70"/>
      <c r="B93" s="71" t="s">
        <v>79</v>
      </c>
      <c r="C93" s="72"/>
      <c r="D93" s="72"/>
      <c r="E93" s="72"/>
      <c r="F93" s="73"/>
      <c r="G93" s="73"/>
      <c r="H93" s="74">
        <f>H92*0.1</f>
        <v>0</v>
      </c>
    </row>
    <row r="94" spans="1:10" ht="18.7" customHeight="1" thickBot="1">
      <c r="A94" s="75"/>
      <c r="B94" s="76" t="s">
        <v>3</v>
      </c>
      <c r="C94" s="77"/>
      <c r="D94" s="77"/>
      <c r="E94" s="77"/>
      <c r="F94" s="78"/>
      <c r="G94" s="78"/>
      <c r="H94" s="79">
        <f>H92+H93</f>
        <v>0</v>
      </c>
    </row>
    <row r="95" spans="1:10" ht="18.7" customHeight="1" thickBot="1">
      <c r="A95" s="50"/>
      <c r="B95" s="51" t="s">
        <v>75</v>
      </c>
      <c r="C95" s="52"/>
      <c r="D95" s="52"/>
      <c r="E95" s="52"/>
      <c r="F95" s="53"/>
      <c r="G95" s="53"/>
      <c r="H95" s="54">
        <f>SUM(G19:G45)+SUM(G54:G61)+SUM(G78:G88)</f>
        <v>0</v>
      </c>
      <c r="I95" s="17">
        <f>H22+H34+H38+H54+H59+H78</f>
        <v>0</v>
      </c>
      <c r="J95" s="25">
        <f>I95-H95</f>
        <v>0</v>
      </c>
    </row>
    <row r="96" spans="1:10" ht="18.7" customHeight="1">
      <c r="A96" s="55"/>
      <c r="B96" s="56" t="s">
        <v>79</v>
      </c>
      <c r="C96" s="57"/>
      <c r="D96" s="57"/>
      <c r="E96" s="57"/>
      <c r="F96" s="58"/>
      <c r="G96" s="58"/>
      <c r="H96" s="59">
        <f>H95*0.1</f>
        <v>0</v>
      </c>
    </row>
    <row r="97" spans="1:8" ht="18.7" customHeight="1" thickBot="1">
      <c r="A97" s="60"/>
      <c r="B97" s="61" t="s">
        <v>3</v>
      </c>
      <c r="C97" s="62"/>
      <c r="D97" s="62"/>
      <c r="E97" s="62"/>
      <c r="F97" s="63"/>
      <c r="G97" s="63"/>
      <c r="H97" s="64">
        <f>H95+H96</f>
        <v>0</v>
      </c>
    </row>
    <row r="98" spans="1:8" ht="31.6" customHeight="1" thickBot="1">
      <c r="A98" s="104" t="s">
        <v>2</v>
      </c>
      <c r="B98" s="105"/>
      <c r="C98" s="105"/>
      <c r="D98" s="105"/>
      <c r="E98" s="105"/>
      <c r="F98" s="105"/>
      <c r="G98" s="105"/>
      <c r="H98" s="106"/>
    </row>
  </sheetData>
  <mergeCells count="7">
    <mergeCell ref="A1:H1"/>
    <mergeCell ref="A2:H2"/>
    <mergeCell ref="A3:H3"/>
    <mergeCell ref="F17:H17"/>
    <mergeCell ref="A98:H98"/>
    <mergeCell ref="C13:G13"/>
    <mergeCell ref="D17:E17"/>
  </mergeCells>
  <pageMargins left="0.70866141732283472" right="0.70866141732283472" top="0.55118110236220474" bottom="0.55118110236220474" header="0.31496062992125984" footer="0.31496062992125984"/>
  <pageSetup paperSize="9" scale="74" fitToHeight="0" orientation="portrait" r:id="rId1"/>
  <headerFooter>
    <oddFooter>Page &amp;P de &amp;N</oddFooter>
  </headerFooter>
  <rowBreaks count="2" manualBreakCount="2">
    <brk id="53" max="7" man="1"/>
    <brk id="77"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Présentation BASE</vt:lpstr>
      <vt:lpstr>'Présentation BASE'!Impression_des_titres</vt:lpstr>
      <vt:lpstr>'Présentation BASE'!Zone_d_impression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FX Martinot-Lagarde</dc:creator>
  <cp:lastModifiedBy>EGALON Julien</cp:lastModifiedBy>
  <cp:lastPrinted>2023-06-06T10:32:42Z</cp:lastPrinted>
  <dcterms:created xsi:type="dcterms:W3CDTF">2006-09-12T15:06:44Z</dcterms:created>
  <dcterms:modified xsi:type="dcterms:W3CDTF">2023-06-06T11:37:32Z</dcterms:modified>
</cp:coreProperties>
</file>