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CAFFB3EE-98CC-4977-8416-1380404C2189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2 CHARPENTE - COUVERTUR" sheetId="1" r:id="rId1"/>
  </sheets>
  <definedNames>
    <definedName name="_xlnm.Print_Titles" localSheetId="0">'Lot N°02 CHARPENTE - COUVERTUR'!$1:$2</definedName>
    <definedName name="_xlnm.Print_Area" localSheetId="0">'Lot N°02 CHARPENTE - COUVERTUR'!$A$1:$F$142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1" i="1" s="1"/>
  <c r="F15" i="1"/>
  <c r="F16" i="1"/>
  <c r="F17" i="1"/>
  <c r="F18" i="1"/>
  <c r="F20" i="1"/>
  <c r="F21" i="1"/>
  <c r="F22" i="1"/>
  <c r="F24" i="1"/>
  <c r="F27" i="1"/>
  <c r="F28" i="1"/>
  <c r="F30" i="1"/>
  <c r="F33" i="1"/>
  <c r="F34" i="1"/>
  <c r="F35" i="1"/>
  <c r="F36" i="1"/>
  <c r="F37" i="1"/>
  <c r="F38" i="1"/>
  <c r="F40" i="1"/>
  <c r="F44" i="1"/>
  <c r="F52" i="1" s="1"/>
  <c r="F45" i="1"/>
  <c r="F46" i="1"/>
  <c r="F47" i="1"/>
  <c r="F49" i="1"/>
  <c r="F50" i="1"/>
  <c r="F55" i="1"/>
  <c r="F57" i="1"/>
  <c r="F62" i="1"/>
  <c r="F63" i="1"/>
  <c r="F64" i="1"/>
  <c r="F66" i="1"/>
  <c r="F75" i="1"/>
  <c r="F76" i="1"/>
  <c r="F78" i="1"/>
  <c r="F82" i="1"/>
  <c r="F83" i="1"/>
  <c r="F84" i="1"/>
  <c r="F85" i="1"/>
  <c r="F87" i="1"/>
  <c r="F88" i="1"/>
  <c r="F89" i="1"/>
  <c r="F94" i="1"/>
  <c r="F95" i="1"/>
  <c r="F97" i="1"/>
  <c r="F100" i="1"/>
  <c r="F101" i="1"/>
  <c r="F102" i="1"/>
  <c r="F103" i="1"/>
  <c r="F104" i="1"/>
  <c r="F105" i="1"/>
  <c r="F111" i="1"/>
  <c r="F112" i="1"/>
  <c r="F113" i="1"/>
  <c r="F114" i="1"/>
  <c r="F116" i="1"/>
  <c r="F117" i="1"/>
  <c r="F122" i="1"/>
  <c r="F124" i="1" s="1"/>
  <c r="F129" i="1"/>
  <c r="F130" i="1"/>
  <c r="F131" i="1"/>
  <c r="B140" i="1"/>
  <c r="F133" i="1" l="1"/>
  <c r="F91" i="1"/>
  <c r="F68" i="1"/>
  <c r="F119" i="1"/>
  <c r="F107" i="1"/>
  <c r="F135" i="1" l="1"/>
  <c r="F139" i="1" s="1"/>
  <c r="F140" i="1" l="1"/>
  <c r="F141" i="1"/>
</calcChain>
</file>

<file path=xl/sharedStrings.xml><?xml version="1.0" encoding="utf-8"?>
<sst xmlns="http://schemas.openxmlformats.org/spreadsheetml/2006/main" count="407" uniqueCount="407">
  <si>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</si>
  <si>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</si>
  <si>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</si>
  <si>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</si>
  <si>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</si>
  <si>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</si>
  <si>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</si>
  <si>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</si>
  <si>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CHA</t>
  </si>
  <si>
    <t>2</t>
  </si>
  <si>
    <t>DESCRIPTION DES OUVRAGES</t>
  </si>
  <si>
    <t>CH3</t>
  </si>
  <si>
    <t>2.1</t>
  </si>
  <si>
    <t>CHARPENTE METALLIQUE</t>
  </si>
  <si>
    <t>CH4</t>
  </si>
  <si>
    <t>2.1.2</t>
  </si>
  <si>
    <t>Portiques métalliques</t>
  </si>
  <si>
    <t>CH5</t>
  </si>
  <si>
    <t xml:space="preserve">2.1.2.1 </t>
  </si>
  <si>
    <t>Portique métalliques support charpente bois portée 10.60m et 5.05 ht environ</t>
  </si>
  <si>
    <t>U</t>
  </si>
  <si>
    <t>ART</t>
  </si>
  <si>
    <t>SEB-A173</t>
  </si>
  <si>
    <t>Total CHARPENTE METALLIQUE</t>
  </si>
  <si>
    <t>STOT</t>
  </si>
  <si>
    <t>2.2</t>
  </si>
  <si>
    <t>CHARPENTE BOIS</t>
  </si>
  <si>
    <t>CH4</t>
  </si>
  <si>
    <t>2.2.2</t>
  </si>
  <si>
    <t>Structure fermettes industrielles</t>
  </si>
  <si>
    <t>CH5</t>
  </si>
  <si>
    <t xml:space="preserve">2.2.2.1 </t>
  </si>
  <si>
    <t>Charpente industrielle 2 pans</t>
  </si>
  <si>
    <t>M²</t>
  </si>
  <si>
    <t>ART</t>
  </si>
  <si>
    <t>CHA-A175</t>
  </si>
  <si>
    <t xml:space="preserve">2.2.2.2 </t>
  </si>
  <si>
    <t>Pose seule supports de mât d’antennes (fournis par le lot Métallerie).</t>
  </si>
  <si>
    <t>U</t>
  </si>
  <si>
    <t>ART</t>
  </si>
  <si>
    <t>CHA-A030</t>
  </si>
  <si>
    <t xml:space="preserve">2.2.2.3 </t>
  </si>
  <si>
    <t>Plus-value pour structure traditionnelle</t>
  </si>
  <si>
    <t>M²</t>
  </si>
  <si>
    <t>ART</t>
  </si>
  <si>
    <t>CHA-A032</t>
  </si>
  <si>
    <t xml:space="preserve">2.2.2.4 </t>
  </si>
  <si>
    <t>Échelle pignon de toit</t>
  </si>
  <si>
    <t>ML</t>
  </si>
  <si>
    <t>ART</t>
  </si>
  <si>
    <t>CHA-A033</t>
  </si>
  <si>
    <t>2.2.3</t>
  </si>
  <si>
    <t>Chevêtres</t>
  </si>
  <si>
    <t>CH5</t>
  </si>
  <si>
    <t xml:space="preserve">2.2.3.1 </t>
  </si>
  <si>
    <t>Chevêtre pour châssis d'accès en toiture dimensions 1.00x1.00m</t>
  </si>
  <si>
    <t>U</t>
  </si>
  <si>
    <t>ART</t>
  </si>
  <si>
    <t>CHA-A034</t>
  </si>
  <si>
    <t xml:space="preserve">2.2.4 </t>
  </si>
  <si>
    <t>Platelage dans combles</t>
  </si>
  <si>
    <t>M²</t>
  </si>
  <si>
    <t>ART</t>
  </si>
  <si>
    <t>CHA-A037</t>
  </si>
  <si>
    <t xml:space="preserve">2.2.5 </t>
  </si>
  <si>
    <t>Crochet d'ancrage</t>
  </si>
  <si>
    <t>U</t>
  </si>
  <si>
    <t>ART</t>
  </si>
  <si>
    <t>CHA-A038</t>
  </si>
  <si>
    <t>Total CHARPENTE BOIS</t>
  </si>
  <si>
    <t>STOT</t>
  </si>
  <si>
    <t>2.3</t>
  </si>
  <si>
    <t>PLANCHES DE RIVES - HABILLAGES DES SOUS-FACES</t>
  </si>
  <si>
    <t>CH4</t>
  </si>
  <si>
    <t xml:space="preserve">2.3.1 </t>
  </si>
  <si>
    <t>Planches de rives bois coloré et imprégné en usine</t>
  </si>
  <si>
    <t>ML</t>
  </si>
  <si>
    <t>ART</t>
  </si>
  <si>
    <t>CHA-A122</t>
  </si>
  <si>
    <t xml:space="preserve">2.3.2 </t>
  </si>
  <si>
    <t>Habillage bois des dépassées et avancées de toit effet clairevoie</t>
  </si>
  <si>
    <t>M²</t>
  </si>
  <si>
    <t>ART</t>
  </si>
  <si>
    <t>CHA-A044</t>
  </si>
  <si>
    <t>Total PLANCHES DE RIVES - HABILLAGES DES SOUS-FACES</t>
  </si>
  <si>
    <t>STOT</t>
  </si>
  <si>
    <t>2.4</t>
  </si>
  <si>
    <t>COUVERTURE TUILES TERRE CUITE</t>
  </si>
  <si>
    <t>CH4</t>
  </si>
  <si>
    <t xml:space="preserve">2.4.1 </t>
  </si>
  <si>
    <t>Litelage et complément d'étanchéité</t>
  </si>
  <si>
    <t>M²</t>
  </si>
  <si>
    <t>ART</t>
  </si>
  <si>
    <t>CHA-A047</t>
  </si>
  <si>
    <t xml:space="preserve">2.4.2 </t>
  </si>
  <si>
    <t>Couverture tuiles terre cuite à double emboitement fortement galbées</t>
  </si>
  <si>
    <t>M²</t>
  </si>
  <si>
    <t>ART</t>
  </si>
  <si>
    <t>CHA-A048</t>
  </si>
  <si>
    <t xml:space="preserve">2.4.3 </t>
  </si>
  <si>
    <t>Faîtages et arêtiers</t>
  </si>
  <si>
    <t>ML</t>
  </si>
  <si>
    <t>ART</t>
  </si>
  <si>
    <t>CHA-A049</t>
  </si>
  <si>
    <t xml:space="preserve">2.4.4 </t>
  </si>
  <si>
    <t>Tuiles de rives</t>
  </si>
  <si>
    <t>ML</t>
  </si>
  <si>
    <t>ART</t>
  </si>
  <si>
    <t>CHA-A051</t>
  </si>
  <si>
    <t xml:space="preserve">2.4.5 </t>
  </si>
  <si>
    <t>Tuiles à douilles DN 125 - sorties VP</t>
  </si>
  <si>
    <t>U</t>
  </si>
  <si>
    <t>ART</t>
  </si>
  <si>
    <t>CHA-A053</t>
  </si>
  <si>
    <t xml:space="preserve">2.4.6 </t>
  </si>
  <si>
    <t>Crosse DN 50 mm - sortie TV</t>
  </si>
  <si>
    <t>U</t>
  </si>
  <si>
    <t>ART</t>
  </si>
  <si>
    <t>CHA-A055</t>
  </si>
  <si>
    <t>Total COUVERTURE TUILES TERRE CUITE</t>
  </si>
  <si>
    <t>STOT</t>
  </si>
  <si>
    <t>2.5</t>
  </si>
  <si>
    <t>TRAVAUX DE ZINGUERIE</t>
  </si>
  <si>
    <t>CH4</t>
  </si>
  <si>
    <t>2.5.1</t>
  </si>
  <si>
    <t>Évacuation des eaux pluviales en aluminium laqué</t>
  </si>
  <si>
    <t>CH5</t>
  </si>
  <si>
    <t xml:space="preserve">2.5.1.1 </t>
  </si>
  <si>
    <t>Gouttières en aluminium laqué</t>
  </si>
  <si>
    <t>ML</t>
  </si>
  <si>
    <t>ART</t>
  </si>
  <si>
    <t>CHA-A068</t>
  </si>
  <si>
    <t xml:space="preserve">2.5.1.2 </t>
  </si>
  <si>
    <t>Descentes eaux pluviales en aluminium laqué</t>
  </si>
  <si>
    <t>ML</t>
  </si>
  <si>
    <t>ART</t>
  </si>
  <si>
    <t>CHA-A069</t>
  </si>
  <si>
    <t xml:space="preserve">2.5.1.3 </t>
  </si>
  <si>
    <t>Boîte à eaux en aluminium laqué</t>
  </si>
  <si>
    <t>U</t>
  </si>
  <si>
    <t>ART</t>
  </si>
  <si>
    <t>CHA-A070</t>
  </si>
  <si>
    <t xml:space="preserve">2.5.2 </t>
  </si>
  <si>
    <t>Dauphins fonte 2m hauteur</t>
  </si>
  <si>
    <t>U</t>
  </si>
  <si>
    <t>ART</t>
  </si>
  <si>
    <t>CHA-A127</t>
  </si>
  <si>
    <t>2.5.3</t>
  </si>
  <si>
    <t>Abergements</t>
  </si>
  <si>
    <t>CH5</t>
  </si>
  <si>
    <t xml:space="preserve">2.5.3.1 </t>
  </si>
  <si>
    <t>Abergement au droit des pieds de support mâts d'antenne</t>
  </si>
  <si>
    <t>U</t>
  </si>
  <si>
    <t>ART</t>
  </si>
  <si>
    <t>CHA-A078</t>
  </si>
  <si>
    <t xml:space="preserve">2.5.3.2 </t>
  </si>
  <si>
    <t>Abergements au droit des gaines 3CE dim 40x40 cm</t>
  </si>
  <si>
    <t>U</t>
  </si>
  <si>
    <t>ART</t>
  </si>
  <si>
    <t>CHA-A178</t>
  </si>
  <si>
    <t>Total TRAVAUX DE ZINGUERIE</t>
  </si>
  <si>
    <t>STOT</t>
  </si>
  <si>
    <t>2.6</t>
  </si>
  <si>
    <t>OUVRAGES DIVERS</t>
  </si>
  <si>
    <t>CH4</t>
  </si>
  <si>
    <t>CHA</t>
  </si>
  <si>
    <t xml:space="preserve">2.6.1 </t>
  </si>
  <si>
    <t>Châssis d'accès toiture + échelle</t>
  </si>
  <si>
    <t>U</t>
  </si>
  <si>
    <t>ART</t>
  </si>
  <si>
    <t>CHA-A079</t>
  </si>
  <si>
    <t>Total OUVRAGES DIVERS</t>
  </si>
  <si>
    <t>STOT</t>
  </si>
  <si>
    <t>2.7</t>
  </si>
  <si>
    <t>BARDAGES</t>
  </si>
  <si>
    <t>CH4</t>
  </si>
  <si>
    <t>2.7.1</t>
  </si>
  <si>
    <t>BARDAGE BOIS</t>
  </si>
  <si>
    <t>CH5</t>
  </si>
  <si>
    <t>2.7.1.1</t>
  </si>
  <si>
    <t>Bardage pose verticale contre façades</t>
  </si>
  <si>
    <t>CH6</t>
  </si>
  <si>
    <t xml:space="preserve">2.7.1.1.1 </t>
  </si>
  <si>
    <t>Ossature + bardage</t>
  </si>
  <si>
    <t>M²</t>
  </si>
  <si>
    <t>ART</t>
  </si>
  <si>
    <t>CHA-A081</t>
  </si>
  <si>
    <t xml:space="preserve">2.7.1.1.2 </t>
  </si>
  <si>
    <t>Bavette pied de bardages</t>
  </si>
  <si>
    <t>ML</t>
  </si>
  <si>
    <t>ART</t>
  </si>
  <si>
    <t>CHA-A082</t>
  </si>
  <si>
    <t xml:space="preserve">2.7.1.1.3 </t>
  </si>
  <si>
    <t>Angles saillants, rentrants</t>
  </si>
  <si>
    <t>ML</t>
  </si>
  <si>
    <t>ART</t>
  </si>
  <si>
    <t>CHA-A083</t>
  </si>
  <si>
    <t>Total BARDAGES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</si>
  <si>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</si>
  <si>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</si>
  <si>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</si>
  <si>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</si>
  <si>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</si>
  <si>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</si>
  <si>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CHA</t>
  </si>
  <si>
    <t>2</t>
  </si>
  <si>
    <t>DESCRIPTION DES OUVRAGES</t>
  </si>
  <si>
    <t>CH3</t>
  </si>
  <si>
    <t>2.1</t>
  </si>
  <si>
    <t>CHARPENTE METALLIQUE</t>
  </si>
  <si>
    <t>CH4</t>
  </si>
  <si>
    <t>2.1.2</t>
  </si>
  <si>
    <t>Portiques métalliques</t>
  </si>
  <si>
    <t>CH5</t>
  </si>
  <si>
    <t xml:space="preserve">2.1.2.2 </t>
  </si>
  <si>
    <t>Portique métalliques support charpente bois portée 10.41m et 5.05 ht environ</t>
  </si>
  <si>
    <t>U</t>
  </si>
  <si>
    <t>ART</t>
  </si>
  <si>
    <t>CHA-A143</t>
  </si>
  <si>
    <t xml:space="preserve">2.1.2.3 </t>
  </si>
  <si>
    <t>Portique métalliques support charpente bois portée 10.20m et 5.05 ht environ</t>
  </si>
  <si>
    <t>U</t>
  </si>
  <si>
    <t>ART</t>
  </si>
  <si>
    <t>SEB-A174</t>
  </si>
  <si>
    <t>Total CHARPENTE METALLIQUE</t>
  </si>
  <si>
    <t>STOT</t>
  </si>
  <si>
    <t>2.2</t>
  </si>
  <si>
    <t>CHARPENTE BOIS</t>
  </si>
  <si>
    <t>CH4</t>
  </si>
  <si>
    <t>2.2.2</t>
  </si>
  <si>
    <t>Structure fermettes industrielles</t>
  </si>
  <si>
    <t>CH5</t>
  </si>
  <si>
    <t xml:space="preserve">2.2.2.1 </t>
  </si>
  <si>
    <t>Charpente industrielle 2 pans</t>
  </si>
  <si>
    <t>M²</t>
  </si>
  <si>
    <t>ART</t>
  </si>
  <si>
    <t>CHA-A175</t>
  </si>
  <si>
    <t xml:space="preserve">2.2.2.2 </t>
  </si>
  <si>
    <t>Pose seule supports de mât d’antennes (fournis par le lot Métallerie).</t>
  </si>
  <si>
    <t>U</t>
  </si>
  <si>
    <t>ART</t>
  </si>
  <si>
    <t>CHA-A030</t>
  </si>
  <si>
    <t xml:space="preserve">2.2.2.3 </t>
  </si>
  <si>
    <t>Plus-value pour structure traditionnelle</t>
  </si>
  <si>
    <t>M²</t>
  </si>
  <si>
    <t>ART</t>
  </si>
  <si>
    <t>CHA-A032</t>
  </si>
  <si>
    <t xml:space="preserve">2.2.2.4 </t>
  </si>
  <si>
    <t>Échelle pignon de toit</t>
  </si>
  <si>
    <t>ML</t>
  </si>
  <si>
    <t>ART</t>
  </si>
  <si>
    <t>CHA-A033</t>
  </si>
  <si>
    <t>2.2.3</t>
  </si>
  <si>
    <t>Chevêtres</t>
  </si>
  <si>
    <t>CH5</t>
  </si>
  <si>
    <t xml:space="preserve">2.2.3.1 </t>
  </si>
  <si>
    <t>Chevêtre pour châssis d'accès en toiture dimensions 1.00x1.00m</t>
  </si>
  <si>
    <t>U</t>
  </si>
  <si>
    <t>ART</t>
  </si>
  <si>
    <t>CHA-A034</t>
  </si>
  <si>
    <t xml:space="preserve">2.2.4 </t>
  </si>
  <si>
    <t>Platelage dans combles</t>
  </si>
  <si>
    <t>M²</t>
  </si>
  <si>
    <t>ART</t>
  </si>
  <si>
    <t>CHA-A037</t>
  </si>
  <si>
    <t xml:space="preserve">2.2.5 </t>
  </si>
  <si>
    <t>Crochet d'ancrage</t>
  </si>
  <si>
    <t>U</t>
  </si>
  <si>
    <t>ART</t>
  </si>
  <si>
    <t>CHA-A038</t>
  </si>
  <si>
    <t>Total CHARPENTE BOIS</t>
  </si>
  <si>
    <t>STOT</t>
  </si>
  <si>
    <t>2.3</t>
  </si>
  <si>
    <t>PLANCHES DE RIVES - HABILLAGES DES SOUS-FACES</t>
  </si>
  <si>
    <t>CH4</t>
  </si>
  <si>
    <t xml:space="preserve">2.3.1 </t>
  </si>
  <si>
    <t>Planches de rives bois coloré et imprégné en usine</t>
  </si>
  <si>
    <t>ML</t>
  </si>
  <si>
    <t>ART</t>
  </si>
  <si>
    <t>CHA-A122</t>
  </si>
  <si>
    <t xml:space="preserve">2.3.2 </t>
  </si>
  <si>
    <t>Habillage bois des dépassées et avancées de toit effet clairevoie</t>
  </si>
  <si>
    <t>M²</t>
  </si>
  <si>
    <t>ART</t>
  </si>
  <si>
    <t>CHA-A044</t>
  </si>
  <si>
    <t>Total PLANCHES DE RIVES - HABILLAGES DES SOUS-FACES</t>
  </si>
  <si>
    <t>STOT</t>
  </si>
  <si>
    <t>2.4</t>
  </si>
  <si>
    <t>COUVERTURE TUILES TERRE CUITE</t>
  </si>
  <si>
    <t>CH4</t>
  </si>
  <si>
    <t xml:space="preserve">2.4.1 </t>
  </si>
  <si>
    <t>Litelage et complément d'étanchéité</t>
  </si>
  <si>
    <t>M²</t>
  </si>
  <si>
    <t>ART</t>
  </si>
  <si>
    <t>CHA-A047</t>
  </si>
  <si>
    <t xml:space="preserve">2.4.2 </t>
  </si>
  <si>
    <t>Couverture tuiles terre cuite à double emboitement fortement galbées</t>
  </si>
  <si>
    <t>M²</t>
  </si>
  <si>
    <t>ART</t>
  </si>
  <si>
    <t>CHA-A048</t>
  </si>
  <si>
    <t xml:space="preserve">2.4.3 </t>
  </si>
  <si>
    <t>Faîtages et arêtiers</t>
  </si>
  <si>
    <t>ML</t>
  </si>
  <si>
    <t>ART</t>
  </si>
  <si>
    <t>CHA-A049</t>
  </si>
  <si>
    <t xml:space="preserve">2.4.4 </t>
  </si>
  <si>
    <t>Tuiles de rives</t>
  </si>
  <si>
    <t>ML</t>
  </si>
  <si>
    <t>ART</t>
  </si>
  <si>
    <t>CHA-A051</t>
  </si>
  <si>
    <t xml:space="preserve">2.4.5 </t>
  </si>
  <si>
    <t>Tuiles à douilles DN 125 - sorties VP</t>
  </si>
  <si>
    <t>U</t>
  </si>
  <si>
    <t>ART</t>
  </si>
  <si>
    <t>CHA-A053</t>
  </si>
  <si>
    <t xml:space="preserve">2.4.6 </t>
  </si>
  <si>
    <t>Crosse DN 50 mm - sortie TV</t>
  </si>
  <si>
    <t>U</t>
  </si>
  <si>
    <t>ART</t>
  </si>
  <si>
    <t>CHA-A055</t>
  </si>
  <si>
    <t>Total COUVERTURE TUILES TERRE CUITE</t>
  </si>
  <si>
    <t>STOT</t>
  </si>
  <si>
    <t>2.5</t>
  </si>
  <si>
    <t>TRAVAUX DE ZINGUERIE</t>
  </si>
  <si>
    <t>CH4</t>
  </si>
  <si>
    <t>2.5.1</t>
  </si>
  <si>
    <t>Évacuation des eaux pluviales en aluminium laqué</t>
  </si>
  <si>
    <t>CH5</t>
  </si>
  <si>
    <t xml:space="preserve">2.5.1.1 </t>
  </si>
  <si>
    <t>Gouttières en aluminium laqué</t>
  </si>
  <si>
    <t>ML</t>
  </si>
  <si>
    <t>ART</t>
  </si>
  <si>
    <t>CHA-A068</t>
  </si>
  <si>
    <t xml:space="preserve">2.5.1.2 </t>
  </si>
  <si>
    <t>Descentes eaux pluviales en aluminium laqué</t>
  </si>
  <si>
    <t>ML</t>
  </si>
  <si>
    <t>ART</t>
  </si>
  <si>
    <t>CHA-A069</t>
  </si>
  <si>
    <t xml:space="preserve">2.5.1.3 </t>
  </si>
  <si>
    <t>Boîte à eaux en aluminium laqué</t>
  </si>
  <si>
    <t>U</t>
  </si>
  <si>
    <t>ART</t>
  </si>
  <si>
    <t>CHA-A070</t>
  </si>
  <si>
    <t xml:space="preserve">2.5.2 </t>
  </si>
  <si>
    <t>Dauphins fonte 2m hauteur</t>
  </si>
  <si>
    <t>U</t>
  </si>
  <si>
    <t>ART</t>
  </si>
  <si>
    <t>CHA-A127</t>
  </si>
  <si>
    <t>2.5.3</t>
  </si>
  <si>
    <t>Abergements</t>
  </si>
  <si>
    <t>CH5</t>
  </si>
  <si>
    <t xml:space="preserve">2.5.3.1 </t>
  </si>
  <si>
    <t>Abergement au droit des pieds de support mâts d'antenne</t>
  </si>
  <si>
    <t>U</t>
  </si>
  <si>
    <t>ART</t>
  </si>
  <si>
    <t>CHA-A078</t>
  </si>
  <si>
    <t xml:space="preserve">2.5.3.2 </t>
  </si>
  <si>
    <t>Abergements au droit des gaines 3CE dim 40x40 cm</t>
  </si>
  <si>
    <t>U</t>
  </si>
  <si>
    <t>ART</t>
  </si>
  <si>
    <t>CHA-A178</t>
  </si>
  <si>
    <t>Total TRAVAUX DE ZINGUERIE</t>
  </si>
  <si>
    <t>STOT</t>
  </si>
  <si>
    <t>2.6</t>
  </si>
  <si>
    <t>OUVRAGES DIVERS</t>
  </si>
  <si>
    <t>CH4</t>
  </si>
  <si>
    <t>CHA</t>
  </si>
  <si>
    <t xml:space="preserve">2.6.1 </t>
  </si>
  <si>
    <t>Châssis d'accès toiture + échelle</t>
  </si>
  <si>
    <t>U</t>
  </si>
  <si>
    <t>ART</t>
  </si>
  <si>
    <t>CHA-A079</t>
  </si>
  <si>
    <t>Total OUVRAGES DIVERS</t>
  </si>
  <si>
    <t>STOT</t>
  </si>
  <si>
    <t>2.7</t>
  </si>
  <si>
    <t>BARDAGES</t>
  </si>
  <si>
    <t>CH4</t>
  </si>
  <si>
    <t>2.7.1</t>
  </si>
  <si>
    <t>BARDAGE BOIS</t>
  </si>
  <si>
    <t>CH5</t>
  </si>
  <si>
    <t>2.7.1.1</t>
  </si>
  <si>
    <t>Bardage pose verticale contre façades</t>
  </si>
  <si>
    <t>CH6</t>
  </si>
  <si>
    <t xml:space="preserve">2.7.1.1.1 </t>
  </si>
  <si>
    <t>Ossature + bardage</t>
  </si>
  <si>
    <t>M²</t>
  </si>
  <si>
    <t>ART</t>
  </si>
  <si>
    <t>CHA-A081</t>
  </si>
  <si>
    <t xml:space="preserve">2.7.1.1.2 </t>
  </si>
  <si>
    <t>Bavette pied de bardages</t>
  </si>
  <si>
    <t>ML</t>
  </si>
  <si>
    <t>ART</t>
  </si>
  <si>
    <t>CHA-A082</t>
  </si>
  <si>
    <t xml:space="preserve">2.7.1.1.3 </t>
  </si>
  <si>
    <t>Angles saillants, rentrants</t>
  </si>
  <si>
    <t>ML</t>
  </si>
  <si>
    <t>ART</t>
  </si>
  <si>
    <t>CHA-A083</t>
  </si>
  <si>
    <t>Total BARDAGES</t>
  </si>
  <si>
    <t>STOT</t>
  </si>
  <si>
    <t>Total Bâtiment B</t>
  </si>
  <si>
    <t>STOT_LS0</t>
  </si>
  <si>
    <t>Montant HT du Lot N°02 CHARPENTE - COUVERTURE - ZINGUERIE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</si>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</sst>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center" vertical="top" wrapText="1"/>
    </xf>
    <xf numFmtId="0" fontId="21" fillId="0" borderId="11" xfId="0" applyFont="1" applyBorder="1" applyAlignment="1" applyProtection="1">
      <alignment horizontal="left" vertical="top" wrapText="1"/>
    </xf>
    <xf numFmtId="0" fontId="21" fillId="0" borderId="11" xfId="0" applyFont="1" applyBorder="1" applyAlignment="1" applyProtection="1">
      <alignment horizontal="righ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2" fillId="2" borderId="8" xfId="2" applyBorder="1" applyProtection="1">
      <alignment horizontal="left" vertical="top" wrapText="1"/>
    </xf>
    <xf numFmtId="0" fontId="2" fillId="2" borderId="16" xfId="2" applyBorder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5" fillId="0" borderId="7" xfId="6" applyBorder="1" applyProtection="1">
      <alignment horizontal="left" vertical="top" wrapText="1"/>
    </xf>
    <xf numFmtId="0" fontId="6" fillId="0" borderId="18" xfId="7" applyBorder="1" applyProtection="1">
      <alignment horizontal="left" vertical="top" wrapText="1"/>
    </xf>
    <xf numFmtId="0" fontId="2" fillId="0" borderId="5" xfId="10" applyBorder="1" applyProtection="1">
      <alignment horizontal="left" vertical="top" wrapText="1"/>
    </xf>
    <xf numFmtId="0" fontId="2" fillId="0" borderId="10" xfId="10" applyBorder="1" applyProtection="1">
      <alignment horizontal="left" vertical="top" wrapText="1"/>
    </xf>
    <xf numFmtId="0" fontId="9" fillId="0" borderId="3" xfId="14" applyBorder="1" applyProtection="1">
      <alignment horizontal="left" vertical="top" wrapText="1"/>
    </xf>
    <xf numFmtId="0" fontId="9" fillId="0" borderId="19" xfId="14" applyBorder="1" applyProtection="1">
      <alignment horizontal="left" vertical="top" wrapText="1"/>
    </xf>
    <xf numFmtId="0" fontId="12" fillId="0" borderId="6" xfId="18" applyBorder="1" applyProtection="1">
      <alignment horizontal="left" vertical="top" wrapText="1"/>
    </xf>
    <xf numFmtId="0" fontId="12" fillId="0" borderId="20" xfId="18" applyBorder="1" applyProtection="1">
      <alignment horizontal="left" vertical="top" wrapText="1"/>
    </xf>
    <xf numFmtId="0" fontId="13" fillId="0" borderId="6" xfId="26" applyBorder="1" applyAlignment="1" applyProtection="1">
      <alignment horizontal="left" vertical="top" wrapText="1"/>
    </xf>
    <xf numFmtId="0" fontId="13" fillId="0" borderId="20" xfId="26" applyBorder="1" applyProtection="1">
      <alignment horizontal="left" vertical="top" wrapText="1" indent="1"/>
    </xf>
    <xf numFmtId="0" fontId="0" fillId="0" borderId="17" xfId="0" applyBorder="1" applyAlignment="1" applyProtection="1">
      <alignment horizontal="left" vertical="top"/>
    </xf>
    <xf numFmtId="165" fontId="0" fillId="0" borderId="17" xfId="0" applyNumberFormat="1" applyBorder="1" applyAlignment="1" applyProtection="1">
      <alignment horizontal="righ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6" fillId="0" borderId="6" xfId="17" applyBorder="1" applyAlignment="1" applyProtection="1">
      <alignment horizontal="left" vertical="top" wrapText="1"/>
    </xf>
    <xf numFmtId="0" fontId="6" fillId="0" borderId="20" xfId="17" applyBorder="1" applyProtection="1">
      <alignment horizontal="right" vertical="top" wrapText="1"/>
    </xf>
    <xf numFmtId="0" fontId="9" fillId="0" borderId="6" xfId="14" applyBorder="1" applyProtection="1">
      <alignment horizontal="left" vertical="top" wrapText="1"/>
    </xf>
    <xf numFmtId="0" fontId="9" fillId="0" borderId="20" xfId="14" applyBorder="1" applyProtection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</xf>
    <xf numFmtId="0" fontId="12" fillId="0" borderId="6" xfId="22" applyBorder="1" applyProtection="1">
      <alignment horizontal="left" vertical="top" wrapText="1"/>
    </xf>
    <xf numFmtId="0" fontId="12" fillId="0" borderId="20" xfId="22" applyBorder="1" applyProtection="1">
      <alignment horizontal="left" vertical="top" wrapText="1"/>
    </xf>
    <xf numFmtId="0" fontId="6" fillId="0" borderId="2" xfId="17" applyBorder="1" applyAlignment="1" applyProtection="1">
      <alignment horizontal="left" vertical="top" wrapText="1"/>
    </xf>
    <xf numFmtId="0" fontId="6" fillId="0" borderId="22" xfId="17" applyBorder="1" applyProtection="1">
      <alignment horizontal="right" vertical="top" wrapText="1"/>
    </xf>
    <xf numFmtId="0" fontId="2" fillId="2" borderId="5" xfId="3" applyBorder="1" applyProtection="1">
      <alignment horizontal="left" vertical="top" wrapText="1"/>
    </xf>
    <xf numFmtId="0" fontId="2" fillId="2" borderId="10" xfId="3" applyBorder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252000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6</xdr:col>
      <xdr:colOff>0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N°02 CHARPENTE - COUVERTURE - ZINGUERIE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684000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43"/>
  <sheetViews>
    <sheetView showGridLines="0" tabSelected="1" workbookViewId="0">
      <pane xSplit="2" ySplit="2" topLeftCell="C103" activePane="bottomRight" state="frozen"/>
      <selection pane="topRight" activeCell="C1" sqref="C1"/>
      <selection pane="bottomLeft" activeCell="A3" sqref="A3"/>
      <selection pane="bottomRight" activeCell="H127" sqref="H12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16"/>
      <c r="B1" s="17"/>
      <c r="C1" s="17"/>
      <c r="D1" s="17"/>
      <c r="E1" s="17"/>
      <c r="F1" s="18"/>
    </row>
    <row r="2" spans="1:702" ht="29.15" x14ac:dyDescent="0.4">
      <c r="A2" s="19"/>
      <c r="B2" s="20" t="s">
        <v>0</v>
      </c>
      <c r="C2" s="21" t="s">
        <v>1</v>
      </c>
      <c r="D2" s="22" t="s">
        <v>2</v>
      </c>
      <c r="E2" s="2" t="s">
        <v>3</v>
      </c>
      <c r="F2" s="1" t="s">
        <v>4</v>
      </c>
    </row>
    <row r="3" spans="1:702" x14ac:dyDescent="0.4">
      <c r="A3" s="23"/>
      <c r="B3" s="24"/>
      <c r="C3" s="25"/>
      <c r="D3" s="25"/>
      <c r="E3" s="10"/>
      <c r="F3" s="10"/>
    </row>
    <row r="4" spans="1:702" ht="15.45" x14ac:dyDescent="0.4">
      <c r="A4" s="26"/>
      <c r="B4" s="27" t="s">
        <v>5</v>
      </c>
      <c r="C4" s="28"/>
      <c r="D4" s="28"/>
      <c r="E4" s="11"/>
      <c r="F4" s="11"/>
    </row>
    <row r="5" spans="1:702" ht="37.299999999999997" x14ac:dyDescent="0.4">
      <c r="A5" s="29"/>
      <c r="B5" s="30" t="s">
        <v>6</v>
      </c>
      <c r="C5" s="28"/>
      <c r="D5" s="28"/>
      <c r="E5" s="11"/>
      <c r="F5" s="11"/>
      <c r="ZY5" t="s">
        <v>7</v>
      </c>
      <c r="ZZ5" s="3" t="s">
        <v>8</v>
      </c>
    </row>
    <row r="6" spans="1:702" ht="15.45" x14ac:dyDescent="0.4">
      <c r="A6" s="31" t="s">
        <v>9</v>
      </c>
      <c r="B6" s="32" t="s">
        <v>10</v>
      </c>
      <c r="C6" s="28"/>
      <c r="D6" s="28"/>
      <c r="E6" s="11"/>
      <c r="F6" s="11"/>
      <c r="ZY6" t="s">
        <v>11</v>
      </c>
      <c r="ZZ6" s="3"/>
    </row>
    <row r="7" spans="1:702" ht="15.45" x14ac:dyDescent="0.4">
      <c r="A7" s="33" t="s">
        <v>12</v>
      </c>
      <c r="B7" s="34" t="s">
        <v>13</v>
      </c>
      <c r="C7" s="28"/>
      <c r="D7" s="28"/>
      <c r="E7" s="11"/>
      <c r="F7" s="11"/>
      <c r="ZY7" t="s">
        <v>14</v>
      </c>
      <c r="ZZ7" s="3"/>
    </row>
    <row r="8" spans="1:702" x14ac:dyDescent="0.4">
      <c r="A8" s="35" t="s">
        <v>15</v>
      </c>
      <c r="B8" s="36" t="s">
        <v>16</v>
      </c>
      <c r="C8" s="28"/>
      <c r="D8" s="28"/>
      <c r="E8" s="11"/>
      <c r="F8" s="11"/>
      <c r="ZY8" t="s">
        <v>17</v>
      </c>
      <c r="ZZ8" s="3"/>
    </row>
    <row r="9" spans="1:702" ht="23.15" x14ac:dyDescent="0.4">
      <c r="A9" s="37" t="s">
        <v>18</v>
      </c>
      <c r="B9" s="38" t="s">
        <v>19</v>
      </c>
      <c r="C9" s="39" t="s">
        <v>20</v>
      </c>
      <c r="D9" s="40">
        <v>2</v>
      </c>
      <c r="E9" s="12"/>
      <c r="F9" s="13">
        <f>ROUND(D9*E9,2)</f>
        <v>0</v>
      </c>
      <c r="ZY9" t="s">
        <v>21</v>
      </c>
      <c r="ZZ9" s="3" t="s">
        <v>22</v>
      </c>
    </row>
    <row r="10" spans="1:702" x14ac:dyDescent="0.4">
      <c r="A10" s="41"/>
      <c r="B10" s="42"/>
      <c r="C10" s="28"/>
      <c r="D10" s="28"/>
      <c r="E10" s="11"/>
      <c r="F10" s="14"/>
    </row>
    <row r="11" spans="1:702" x14ac:dyDescent="0.4">
      <c r="A11" s="43"/>
      <c r="B11" s="44" t="s">
        <v>23</v>
      </c>
      <c r="C11" s="28"/>
      <c r="D11" s="28"/>
      <c r="E11" s="11"/>
      <c r="F11" s="15">
        <f>SUBTOTAL(109,F8:F10)</f>
        <v>0</v>
      </c>
      <c r="G11" s="5"/>
      <c r="ZY11" t="s">
        <v>24</v>
      </c>
    </row>
    <row r="12" spans="1:702" x14ac:dyDescent="0.4">
      <c r="A12" s="41"/>
      <c r="B12" s="42"/>
      <c r="C12" s="28"/>
      <c r="D12" s="28"/>
      <c r="E12" s="11"/>
      <c r="F12" s="10"/>
    </row>
    <row r="13" spans="1:702" ht="15.45" x14ac:dyDescent="0.4">
      <c r="A13" s="45" t="s">
        <v>25</v>
      </c>
      <c r="B13" s="46" t="s">
        <v>26</v>
      </c>
      <c r="C13" s="28"/>
      <c r="D13" s="28"/>
      <c r="E13" s="11"/>
      <c r="F13" s="11"/>
      <c r="ZY13" t="s">
        <v>27</v>
      </c>
      <c r="ZZ13" s="3"/>
    </row>
    <row r="14" spans="1:702" x14ac:dyDescent="0.4">
      <c r="A14" s="35" t="s">
        <v>28</v>
      </c>
      <c r="B14" s="36" t="s">
        <v>29</v>
      </c>
      <c r="C14" s="28"/>
      <c r="D14" s="28"/>
      <c r="E14" s="11"/>
      <c r="F14" s="11"/>
      <c r="ZY14" t="s">
        <v>30</v>
      </c>
      <c r="ZZ14" s="3"/>
    </row>
    <row r="15" spans="1:702" x14ac:dyDescent="0.4">
      <c r="A15" s="37" t="s">
        <v>31</v>
      </c>
      <c r="B15" s="38" t="s">
        <v>32</v>
      </c>
      <c r="C15" s="39" t="s">
        <v>33</v>
      </c>
      <c r="D15" s="47">
        <v>324.39999999999998</v>
      </c>
      <c r="E15" s="12"/>
      <c r="F15" s="13">
        <f>ROUND(D15*E15,2)</f>
        <v>0</v>
      </c>
      <c r="ZY15" t="s">
        <v>34</v>
      </c>
      <c r="ZZ15" s="3" t="s">
        <v>35</v>
      </c>
    </row>
    <row r="16" spans="1:702" ht="23.15" x14ac:dyDescent="0.4">
      <c r="A16" s="37" t="s">
        <v>36</v>
      </c>
      <c r="B16" s="38" t="s">
        <v>37</v>
      </c>
      <c r="C16" s="39" t="s">
        <v>38</v>
      </c>
      <c r="D16" s="47">
        <v>1</v>
      </c>
      <c r="E16" s="12"/>
      <c r="F16" s="13">
        <f>ROUND(D16*E16,2)</f>
        <v>0</v>
      </c>
      <c r="ZY16" t="s">
        <v>39</v>
      </c>
      <c r="ZZ16" s="3" t="s">
        <v>40</v>
      </c>
    </row>
    <row r="17" spans="1:702" x14ac:dyDescent="0.4">
      <c r="A17" s="37" t="s">
        <v>41</v>
      </c>
      <c r="B17" s="38" t="s">
        <v>42</v>
      </c>
      <c r="C17" s="39" t="s">
        <v>43</v>
      </c>
      <c r="D17" s="47">
        <v>50.1</v>
      </c>
      <c r="E17" s="12"/>
      <c r="F17" s="13">
        <f>ROUND(D17*E17,2)</f>
        <v>0</v>
      </c>
      <c r="ZY17" t="s">
        <v>44</v>
      </c>
      <c r="ZZ17" s="3" t="s">
        <v>45</v>
      </c>
    </row>
    <row r="18" spans="1:702" x14ac:dyDescent="0.4">
      <c r="A18" s="37" t="s">
        <v>46</v>
      </c>
      <c r="B18" s="38" t="s">
        <v>47</v>
      </c>
      <c r="C18" s="39" t="s">
        <v>48</v>
      </c>
      <c r="D18" s="47">
        <v>16.5</v>
      </c>
      <c r="E18" s="12"/>
      <c r="F18" s="13">
        <f>ROUND(D18*E18,2)</f>
        <v>0</v>
      </c>
      <c r="ZY18" t="s">
        <v>49</v>
      </c>
      <c r="ZZ18" s="3" t="s">
        <v>50</v>
      </c>
    </row>
    <row r="19" spans="1:702" x14ac:dyDescent="0.4">
      <c r="A19" s="35" t="s">
        <v>51</v>
      </c>
      <c r="B19" s="36" t="s">
        <v>52</v>
      </c>
      <c r="C19" s="28"/>
      <c r="D19" s="28"/>
      <c r="E19" s="11"/>
      <c r="F19" s="11"/>
      <c r="ZY19" t="s">
        <v>53</v>
      </c>
      <c r="ZZ19" s="3"/>
    </row>
    <row r="20" spans="1:702" ht="23.15" x14ac:dyDescent="0.4">
      <c r="A20" s="37" t="s">
        <v>54</v>
      </c>
      <c r="B20" s="38" t="s">
        <v>55</v>
      </c>
      <c r="C20" s="39" t="s">
        <v>56</v>
      </c>
      <c r="D20" s="40">
        <v>2</v>
      </c>
      <c r="E20" s="12"/>
      <c r="F20" s="13">
        <f>ROUND(D20*E20,2)</f>
        <v>0</v>
      </c>
      <c r="ZY20" t="s">
        <v>57</v>
      </c>
      <c r="ZZ20" s="3" t="s">
        <v>58</v>
      </c>
    </row>
    <row r="21" spans="1:702" x14ac:dyDescent="0.4">
      <c r="A21" s="37" t="s">
        <v>59</v>
      </c>
      <c r="B21" s="38" t="s">
        <v>60</v>
      </c>
      <c r="C21" s="39" t="s">
        <v>61</v>
      </c>
      <c r="D21" s="47">
        <v>30</v>
      </c>
      <c r="E21" s="12"/>
      <c r="F21" s="13">
        <f>ROUND(D21*E21,2)</f>
        <v>0</v>
      </c>
      <c r="ZY21" t="s">
        <v>62</v>
      </c>
      <c r="ZZ21" s="3" t="s">
        <v>63</v>
      </c>
    </row>
    <row r="22" spans="1:702" x14ac:dyDescent="0.4">
      <c r="A22" s="37" t="s">
        <v>64</v>
      </c>
      <c r="B22" s="38" t="s">
        <v>65</v>
      </c>
      <c r="C22" s="39" t="s">
        <v>66</v>
      </c>
      <c r="D22" s="47">
        <v>21</v>
      </c>
      <c r="E22" s="12"/>
      <c r="F22" s="13">
        <f>ROUND(D22*E22,2)</f>
        <v>0</v>
      </c>
      <c r="ZY22" t="s">
        <v>67</v>
      </c>
      <c r="ZZ22" s="3" t="s">
        <v>68</v>
      </c>
    </row>
    <row r="23" spans="1:702" x14ac:dyDescent="0.4">
      <c r="A23" s="41"/>
      <c r="B23" s="42"/>
      <c r="C23" s="28"/>
      <c r="D23" s="28"/>
      <c r="E23" s="11"/>
      <c r="F23" s="14"/>
    </row>
    <row r="24" spans="1:702" x14ac:dyDescent="0.4">
      <c r="A24" s="43"/>
      <c r="B24" s="44" t="s">
        <v>69</v>
      </c>
      <c r="C24" s="28"/>
      <c r="D24" s="28"/>
      <c r="E24" s="11"/>
      <c r="F24" s="15">
        <f>SUBTOTAL(109,F14:F23)</f>
        <v>0</v>
      </c>
      <c r="G24" s="5"/>
      <c r="ZY24" t="s">
        <v>70</v>
      </c>
    </row>
    <row r="25" spans="1:702" x14ac:dyDescent="0.4">
      <c r="A25" s="41"/>
      <c r="B25" s="42"/>
      <c r="C25" s="28"/>
      <c r="D25" s="28"/>
      <c r="E25" s="11"/>
      <c r="F25" s="10"/>
    </row>
    <row r="26" spans="1:702" ht="30.9" x14ac:dyDescent="0.4">
      <c r="A26" s="45" t="s">
        <v>71</v>
      </c>
      <c r="B26" s="46" t="s">
        <v>72</v>
      </c>
      <c r="C26" s="28"/>
      <c r="D26" s="28"/>
      <c r="E26" s="11"/>
      <c r="F26" s="11"/>
      <c r="ZY26" t="s">
        <v>73</v>
      </c>
      <c r="ZZ26" s="3"/>
    </row>
    <row r="27" spans="1:702" x14ac:dyDescent="0.4">
      <c r="A27" s="37" t="s">
        <v>74</v>
      </c>
      <c r="B27" s="38" t="s">
        <v>75</v>
      </c>
      <c r="C27" s="39" t="s">
        <v>76</v>
      </c>
      <c r="D27" s="47">
        <v>110.4</v>
      </c>
      <c r="E27" s="12"/>
      <c r="F27" s="13">
        <f>ROUND(D27*E27,2)</f>
        <v>0</v>
      </c>
      <c r="ZY27" t="s">
        <v>77</v>
      </c>
      <c r="ZZ27" s="3" t="s">
        <v>78</v>
      </c>
    </row>
    <row r="28" spans="1:702" ht="23.15" x14ac:dyDescent="0.4">
      <c r="A28" s="37" t="s">
        <v>79</v>
      </c>
      <c r="B28" s="38" t="s">
        <v>80</v>
      </c>
      <c r="C28" s="39" t="s">
        <v>81</v>
      </c>
      <c r="D28" s="47">
        <v>82.1</v>
      </c>
      <c r="E28" s="12"/>
      <c r="F28" s="13">
        <f>ROUND(D28*E28,2)</f>
        <v>0</v>
      </c>
      <c r="ZY28" t="s">
        <v>82</v>
      </c>
      <c r="ZZ28" s="3" t="s">
        <v>83</v>
      </c>
    </row>
    <row r="29" spans="1:702" x14ac:dyDescent="0.4">
      <c r="A29" s="41"/>
      <c r="B29" s="42"/>
      <c r="C29" s="28"/>
      <c r="D29" s="28"/>
      <c r="E29" s="11"/>
      <c r="F29" s="14"/>
    </row>
    <row r="30" spans="1:702" ht="24.9" x14ac:dyDescent="0.4">
      <c r="A30" s="43"/>
      <c r="B30" s="44" t="s">
        <v>84</v>
      </c>
      <c r="C30" s="28"/>
      <c r="D30" s="28"/>
      <c r="E30" s="11"/>
      <c r="F30" s="15">
        <f>SUBTOTAL(109,F27:F29)</f>
        <v>0</v>
      </c>
      <c r="G30" s="5"/>
      <c r="ZY30" t="s">
        <v>85</v>
      </c>
    </row>
    <row r="31" spans="1:702" x14ac:dyDescent="0.4">
      <c r="A31" s="41"/>
      <c r="B31" s="42"/>
      <c r="C31" s="28"/>
      <c r="D31" s="28"/>
      <c r="E31" s="11"/>
      <c r="F31" s="10"/>
    </row>
    <row r="32" spans="1:702" ht="15.45" x14ac:dyDescent="0.4">
      <c r="A32" s="45" t="s">
        <v>86</v>
      </c>
      <c r="B32" s="46" t="s">
        <v>87</v>
      </c>
      <c r="C32" s="28"/>
      <c r="D32" s="28"/>
      <c r="E32" s="11"/>
      <c r="F32" s="11"/>
      <c r="ZY32" t="s">
        <v>88</v>
      </c>
      <c r="ZZ32" s="3"/>
    </row>
    <row r="33" spans="1:702" x14ac:dyDescent="0.4">
      <c r="A33" s="37" t="s">
        <v>89</v>
      </c>
      <c r="B33" s="38" t="s">
        <v>90</v>
      </c>
      <c r="C33" s="39" t="s">
        <v>91</v>
      </c>
      <c r="D33" s="47">
        <v>324.39999999999998</v>
      </c>
      <c r="E33" s="12"/>
      <c r="F33" s="13">
        <f t="shared" ref="F33:F38" si="0">ROUND(D33*E33,2)</f>
        <v>0</v>
      </c>
      <c r="ZY33" t="s">
        <v>92</v>
      </c>
      <c r="ZZ33" s="3" t="s">
        <v>93</v>
      </c>
    </row>
    <row r="34" spans="1:702" ht="23.15" x14ac:dyDescent="0.4">
      <c r="A34" s="37" t="s">
        <v>94</v>
      </c>
      <c r="B34" s="38" t="s">
        <v>95</v>
      </c>
      <c r="C34" s="39" t="s">
        <v>96</v>
      </c>
      <c r="D34" s="47">
        <v>324.39999999999998</v>
      </c>
      <c r="E34" s="12"/>
      <c r="F34" s="13">
        <f t="shared" si="0"/>
        <v>0</v>
      </c>
      <c r="ZY34" t="s">
        <v>97</v>
      </c>
      <c r="ZZ34" s="3" t="s">
        <v>98</v>
      </c>
    </row>
    <row r="35" spans="1:702" x14ac:dyDescent="0.4">
      <c r="A35" s="37" t="s">
        <v>99</v>
      </c>
      <c r="B35" s="38" t="s">
        <v>100</v>
      </c>
      <c r="C35" s="39" t="s">
        <v>101</v>
      </c>
      <c r="D35" s="47">
        <v>36.9</v>
      </c>
      <c r="E35" s="12"/>
      <c r="F35" s="13">
        <f t="shared" si="0"/>
        <v>0</v>
      </c>
      <c r="ZY35" t="s">
        <v>102</v>
      </c>
      <c r="ZZ35" s="3" t="s">
        <v>103</v>
      </c>
    </row>
    <row r="36" spans="1:702" x14ac:dyDescent="0.4">
      <c r="A36" s="37" t="s">
        <v>104</v>
      </c>
      <c r="B36" s="38" t="s">
        <v>105</v>
      </c>
      <c r="C36" s="39" t="s">
        <v>106</v>
      </c>
      <c r="D36" s="47">
        <v>35.5</v>
      </c>
      <c r="E36" s="12"/>
      <c r="F36" s="13">
        <f t="shared" si="0"/>
        <v>0</v>
      </c>
      <c r="ZY36" t="s">
        <v>107</v>
      </c>
      <c r="ZZ36" s="3" t="s">
        <v>108</v>
      </c>
    </row>
    <row r="37" spans="1:702" x14ac:dyDescent="0.4">
      <c r="A37" s="37" t="s">
        <v>109</v>
      </c>
      <c r="B37" s="38" t="s">
        <v>110</v>
      </c>
      <c r="C37" s="39" t="s">
        <v>111</v>
      </c>
      <c r="D37" s="40">
        <v>7</v>
      </c>
      <c r="E37" s="12"/>
      <c r="F37" s="13">
        <f t="shared" si="0"/>
        <v>0</v>
      </c>
      <c r="ZY37" t="s">
        <v>112</v>
      </c>
      <c r="ZZ37" s="3" t="s">
        <v>113</v>
      </c>
    </row>
    <row r="38" spans="1:702" x14ac:dyDescent="0.4">
      <c r="A38" s="37" t="s">
        <v>114</v>
      </c>
      <c r="B38" s="38" t="s">
        <v>115</v>
      </c>
      <c r="C38" s="39" t="s">
        <v>116</v>
      </c>
      <c r="D38" s="40">
        <v>1</v>
      </c>
      <c r="E38" s="12"/>
      <c r="F38" s="13">
        <f t="shared" si="0"/>
        <v>0</v>
      </c>
      <c r="ZY38" t="s">
        <v>117</v>
      </c>
      <c r="ZZ38" s="3" t="s">
        <v>118</v>
      </c>
    </row>
    <row r="39" spans="1:702" x14ac:dyDescent="0.4">
      <c r="A39" s="41"/>
      <c r="B39" s="42"/>
      <c r="C39" s="28"/>
      <c r="D39" s="28"/>
      <c r="E39" s="11"/>
      <c r="F39" s="14"/>
    </row>
    <row r="40" spans="1:702" x14ac:dyDescent="0.4">
      <c r="A40" s="43"/>
      <c r="B40" s="44" t="s">
        <v>119</v>
      </c>
      <c r="C40" s="28"/>
      <c r="D40" s="28"/>
      <c r="E40" s="11"/>
      <c r="F40" s="15">
        <f>SUBTOTAL(109,F33:F39)</f>
        <v>0</v>
      </c>
      <c r="G40" s="5"/>
      <c r="ZY40" t="s">
        <v>120</v>
      </c>
    </row>
    <row r="41" spans="1:702" x14ac:dyDescent="0.4">
      <c r="A41" s="41"/>
      <c r="B41" s="42"/>
      <c r="C41" s="28"/>
      <c r="D41" s="28"/>
      <c r="E41" s="11"/>
      <c r="F41" s="10"/>
    </row>
    <row r="42" spans="1:702" ht="15.45" x14ac:dyDescent="0.4">
      <c r="A42" s="45" t="s">
        <v>121</v>
      </c>
      <c r="B42" s="46" t="s">
        <v>122</v>
      </c>
      <c r="C42" s="28"/>
      <c r="D42" s="28"/>
      <c r="E42" s="11"/>
      <c r="F42" s="11"/>
      <c r="ZY42" t="s">
        <v>123</v>
      </c>
      <c r="ZZ42" s="3"/>
    </row>
    <row r="43" spans="1:702" x14ac:dyDescent="0.4">
      <c r="A43" s="35" t="s">
        <v>124</v>
      </c>
      <c r="B43" s="36" t="s">
        <v>125</v>
      </c>
      <c r="C43" s="28"/>
      <c r="D43" s="28"/>
      <c r="E43" s="11"/>
      <c r="F43" s="11"/>
      <c r="ZY43" t="s">
        <v>126</v>
      </c>
      <c r="ZZ43" s="3"/>
    </row>
    <row r="44" spans="1:702" x14ac:dyDescent="0.4">
      <c r="A44" s="37" t="s">
        <v>127</v>
      </c>
      <c r="B44" s="38" t="s">
        <v>128</v>
      </c>
      <c r="C44" s="39" t="s">
        <v>129</v>
      </c>
      <c r="D44" s="47">
        <v>74.900000000000006</v>
      </c>
      <c r="E44" s="12"/>
      <c r="F44" s="13">
        <f>ROUND(D44*E44,2)</f>
        <v>0</v>
      </c>
      <c r="ZY44" t="s">
        <v>130</v>
      </c>
      <c r="ZZ44" s="3" t="s">
        <v>131</v>
      </c>
    </row>
    <row r="45" spans="1:702" x14ac:dyDescent="0.4">
      <c r="A45" s="37" t="s">
        <v>132</v>
      </c>
      <c r="B45" s="38" t="s">
        <v>133</v>
      </c>
      <c r="C45" s="39" t="s">
        <v>134</v>
      </c>
      <c r="D45" s="47">
        <v>95</v>
      </c>
      <c r="E45" s="12"/>
      <c r="F45" s="13">
        <f>ROUND(D45*E45,2)</f>
        <v>0</v>
      </c>
      <c r="ZY45" t="s">
        <v>135</v>
      </c>
      <c r="ZZ45" s="3" t="s">
        <v>136</v>
      </c>
    </row>
    <row r="46" spans="1:702" x14ac:dyDescent="0.4">
      <c r="A46" s="37" t="s">
        <v>137</v>
      </c>
      <c r="B46" s="38" t="s">
        <v>138</v>
      </c>
      <c r="C46" s="39" t="s">
        <v>139</v>
      </c>
      <c r="D46" s="47">
        <v>5</v>
      </c>
      <c r="E46" s="12"/>
      <c r="F46" s="13">
        <f>ROUND(D46*E46,2)</f>
        <v>0</v>
      </c>
      <c r="ZY46" t="s">
        <v>140</v>
      </c>
      <c r="ZZ46" s="3" t="s">
        <v>141</v>
      </c>
    </row>
    <row r="47" spans="1:702" x14ac:dyDescent="0.4">
      <c r="A47" s="37" t="s">
        <v>142</v>
      </c>
      <c r="B47" s="38" t="s">
        <v>143</v>
      </c>
      <c r="C47" s="39" t="s">
        <v>144</v>
      </c>
      <c r="D47" s="40">
        <v>5</v>
      </c>
      <c r="E47" s="12"/>
      <c r="F47" s="13">
        <f>ROUND(D47*E47,2)</f>
        <v>0</v>
      </c>
      <c r="ZY47" t="s">
        <v>145</v>
      </c>
      <c r="ZZ47" s="3" t="s">
        <v>146</v>
      </c>
    </row>
    <row r="48" spans="1:702" x14ac:dyDescent="0.4">
      <c r="A48" s="35" t="s">
        <v>147</v>
      </c>
      <c r="B48" s="36" t="s">
        <v>148</v>
      </c>
      <c r="C48" s="28"/>
      <c r="D48" s="28"/>
      <c r="E48" s="11"/>
      <c r="F48" s="11"/>
      <c r="ZY48" t="s">
        <v>149</v>
      </c>
      <c r="ZZ48" s="3"/>
    </row>
    <row r="49" spans="1:702" ht="23.15" x14ac:dyDescent="0.4">
      <c r="A49" s="37" t="s">
        <v>150</v>
      </c>
      <c r="B49" s="38" t="s">
        <v>151</v>
      </c>
      <c r="C49" s="39" t="s">
        <v>152</v>
      </c>
      <c r="D49" s="47">
        <v>1</v>
      </c>
      <c r="E49" s="12"/>
      <c r="F49" s="13">
        <f>ROUND(D49*E49,2)</f>
        <v>0</v>
      </c>
      <c r="ZY49" t="s">
        <v>153</v>
      </c>
      <c r="ZZ49" s="3" t="s">
        <v>154</v>
      </c>
    </row>
    <row r="50" spans="1:702" x14ac:dyDescent="0.4">
      <c r="A50" s="37" t="s">
        <v>155</v>
      </c>
      <c r="B50" s="38" t="s">
        <v>156</v>
      </c>
      <c r="C50" s="39" t="s">
        <v>157</v>
      </c>
      <c r="D50" s="47">
        <v>3</v>
      </c>
      <c r="E50" s="12"/>
      <c r="F50" s="13">
        <f>ROUND(D50*E50,2)</f>
        <v>0</v>
      </c>
      <c r="ZY50" t="s">
        <v>158</v>
      </c>
      <c r="ZZ50" s="3" t="s">
        <v>159</v>
      </c>
    </row>
    <row r="51" spans="1:702" x14ac:dyDescent="0.4">
      <c r="A51" s="41"/>
      <c r="B51" s="42"/>
      <c r="C51" s="28"/>
      <c r="D51" s="28"/>
      <c r="E51" s="11"/>
      <c r="F51" s="14"/>
    </row>
    <row r="52" spans="1:702" x14ac:dyDescent="0.4">
      <c r="A52" s="43"/>
      <c r="B52" s="44" t="s">
        <v>160</v>
      </c>
      <c r="C52" s="28"/>
      <c r="D52" s="28"/>
      <c r="E52" s="11"/>
      <c r="F52" s="15">
        <f>SUBTOTAL(109,F43:F51)</f>
        <v>0</v>
      </c>
      <c r="G52" s="5"/>
      <c r="ZY52" t="s">
        <v>161</v>
      </c>
    </row>
    <row r="53" spans="1:702" x14ac:dyDescent="0.4">
      <c r="A53" s="41"/>
      <c r="B53" s="42"/>
      <c r="C53" s="28"/>
      <c r="D53" s="28"/>
      <c r="E53" s="11"/>
      <c r="F53" s="10"/>
    </row>
    <row r="54" spans="1:702" ht="15.45" x14ac:dyDescent="0.4">
      <c r="A54" s="45" t="s">
        <v>162</v>
      </c>
      <c r="B54" s="46" t="s">
        <v>163</v>
      </c>
      <c r="C54" s="28"/>
      <c r="D54" s="28"/>
      <c r="E54" s="11"/>
      <c r="F54" s="11"/>
      <c r="ZY54" t="s">
        <v>164</v>
      </c>
      <c r="ZZ54" s="3" t="s">
        <v>165</v>
      </c>
    </row>
    <row r="55" spans="1:702" x14ac:dyDescent="0.4">
      <c r="A55" s="37" t="s">
        <v>166</v>
      </c>
      <c r="B55" s="38" t="s">
        <v>167</v>
      </c>
      <c r="C55" s="39" t="s">
        <v>168</v>
      </c>
      <c r="D55" s="47">
        <v>2</v>
      </c>
      <c r="E55" s="12"/>
      <c r="F55" s="13">
        <f>ROUND(D55*E55,2)</f>
        <v>0</v>
      </c>
      <c r="ZY55" t="s">
        <v>169</v>
      </c>
      <c r="ZZ55" s="3" t="s">
        <v>170</v>
      </c>
    </row>
    <row r="56" spans="1:702" x14ac:dyDescent="0.4">
      <c r="A56" s="41"/>
      <c r="B56" s="42"/>
      <c r="C56" s="28"/>
      <c r="D56" s="28"/>
      <c r="E56" s="11"/>
      <c r="F56" s="14"/>
    </row>
    <row r="57" spans="1:702" x14ac:dyDescent="0.4">
      <c r="A57" s="43"/>
      <c r="B57" s="44" t="s">
        <v>171</v>
      </c>
      <c r="C57" s="28"/>
      <c r="D57" s="28"/>
      <c r="E57" s="11"/>
      <c r="F57" s="15">
        <f>SUBTOTAL(109,F55:F56)</f>
        <v>0</v>
      </c>
      <c r="G57" s="5"/>
      <c r="ZY57" t="s">
        <v>172</v>
      </c>
    </row>
    <row r="58" spans="1:702" x14ac:dyDescent="0.4">
      <c r="A58" s="41"/>
      <c r="B58" s="42"/>
      <c r="C58" s="28"/>
      <c r="D58" s="28"/>
      <c r="E58" s="11"/>
      <c r="F58" s="10"/>
    </row>
    <row r="59" spans="1:702" ht="15.45" x14ac:dyDescent="0.4">
      <c r="A59" s="45" t="s">
        <v>173</v>
      </c>
      <c r="B59" s="46" t="s">
        <v>174</v>
      </c>
      <c r="C59" s="28"/>
      <c r="D59" s="28"/>
      <c r="E59" s="11"/>
      <c r="F59" s="11"/>
      <c r="ZY59" t="s">
        <v>175</v>
      </c>
      <c r="ZZ59" s="3"/>
    </row>
    <row r="60" spans="1:702" x14ac:dyDescent="0.4">
      <c r="A60" s="35" t="s">
        <v>176</v>
      </c>
      <c r="B60" s="36" t="s">
        <v>177</v>
      </c>
      <c r="C60" s="28"/>
      <c r="D60" s="28"/>
      <c r="E60" s="11"/>
      <c r="F60" s="11"/>
      <c r="ZY60" t="s">
        <v>178</v>
      </c>
      <c r="ZZ60" s="3"/>
    </row>
    <row r="61" spans="1:702" x14ac:dyDescent="0.4">
      <c r="A61" s="48" t="s">
        <v>179</v>
      </c>
      <c r="B61" s="49" t="s">
        <v>180</v>
      </c>
      <c r="C61" s="28"/>
      <c r="D61" s="28"/>
      <c r="E61" s="11"/>
      <c r="F61" s="11"/>
      <c r="ZY61" t="s">
        <v>181</v>
      </c>
      <c r="ZZ61" s="3"/>
    </row>
    <row r="62" spans="1:702" x14ac:dyDescent="0.4">
      <c r="A62" s="37" t="s">
        <v>182</v>
      </c>
      <c r="B62" s="38" t="s">
        <v>183</v>
      </c>
      <c r="C62" s="39" t="s">
        <v>184</v>
      </c>
      <c r="D62" s="47">
        <v>27</v>
      </c>
      <c r="E62" s="12"/>
      <c r="F62" s="13">
        <f>ROUND(D62*E62,2)</f>
        <v>0</v>
      </c>
      <c r="ZY62" t="s">
        <v>185</v>
      </c>
      <c r="ZZ62" s="3" t="s">
        <v>186</v>
      </c>
    </row>
    <row r="63" spans="1:702" x14ac:dyDescent="0.4">
      <c r="A63" s="37" t="s">
        <v>187</v>
      </c>
      <c r="B63" s="38" t="s">
        <v>188</v>
      </c>
      <c r="C63" s="39" t="s">
        <v>189</v>
      </c>
      <c r="D63" s="47">
        <v>11.5</v>
      </c>
      <c r="E63" s="12"/>
      <c r="F63" s="13">
        <f>ROUND(D63*E63,2)</f>
        <v>0</v>
      </c>
      <c r="ZY63" t="s">
        <v>190</v>
      </c>
      <c r="ZZ63" s="3" t="s">
        <v>191</v>
      </c>
    </row>
    <row r="64" spans="1:702" x14ac:dyDescent="0.4">
      <c r="A64" s="37" t="s">
        <v>192</v>
      </c>
      <c r="B64" s="38" t="s">
        <v>193</v>
      </c>
      <c r="C64" s="39" t="s">
        <v>194</v>
      </c>
      <c r="D64" s="47">
        <v>15.6</v>
      </c>
      <c r="E64" s="12"/>
      <c r="F64" s="13">
        <f>ROUND(D64*E64,2)</f>
        <v>0</v>
      </c>
      <c r="ZY64" t="s">
        <v>195</v>
      </c>
      <c r="ZZ64" s="3" t="s">
        <v>196</v>
      </c>
    </row>
    <row r="65" spans="1:702" x14ac:dyDescent="0.4">
      <c r="A65" s="41"/>
      <c r="B65" s="42"/>
      <c r="C65" s="28"/>
      <c r="D65" s="28"/>
      <c r="E65" s="11"/>
      <c r="F65" s="14"/>
    </row>
    <row r="66" spans="1:702" x14ac:dyDescent="0.4">
      <c r="A66" s="43"/>
      <c r="B66" s="44" t="s">
        <v>197</v>
      </c>
      <c r="C66" s="28"/>
      <c r="D66" s="28"/>
      <c r="E66" s="11"/>
      <c r="F66" s="15">
        <f>SUBTOTAL(109,F60:F65)</f>
        <v>0</v>
      </c>
      <c r="G66" s="5"/>
      <c r="ZY66" t="s">
        <v>198</v>
      </c>
    </row>
    <row r="67" spans="1:702" x14ac:dyDescent="0.4">
      <c r="A67" s="50"/>
      <c r="B67" s="51"/>
      <c r="C67" s="28"/>
      <c r="D67" s="28"/>
      <c r="E67" s="11"/>
      <c r="F67" s="15"/>
      <c r="G67" s="4"/>
    </row>
    <row r="68" spans="1:702" ht="15.45" x14ac:dyDescent="0.4">
      <c r="A68" s="52"/>
      <c r="B68" s="53" t="s">
        <v>199</v>
      </c>
      <c r="C68" s="28"/>
      <c r="D68" s="28"/>
      <c r="E68" s="11"/>
      <c r="F68" s="15">
        <f>SUBTOTAL(109,F5:F66)</f>
        <v>0</v>
      </c>
      <c r="G68" s="5"/>
      <c r="ZY68" t="s">
        <v>200</v>
      </c>
    </row>
    <row r="69" spans="1:702" x14ac:dyDescent="0.4">
      <c r="A69" s="23"/>
      <c r="B69" s="24"/>
      <c r="C69" s="28"/>
      <c r="D69" s="28"/>
      <c r="E69" s="11"/>
      <c r="F69" s="10"/>
    </row>
    <row r="70" spans="1:702" ht="15.45" x14ac:dyDescent="0.4">
      <c r="A70" s="26"/>
      <c r="B70" s="27" t="s">
        <v>201</v>
      </c>
      <c r="C70" s="28"/>
      <c r="D70" s="28"/>
      <c r="E70" s="11"/>
      <c r="F70" s="11"/>
    </row>
    <row r="71" spans="1:702" ht="37.299999999999997" x14ac:dyDescent="0.4">
      <c r="A71" s="29"/>
      <c r="B71" s="30" t="s">
        <v>202</v>
      </c>
      <c r="C71" s="28"/>
      <c r="D71" s="28"/>
      <c r="E71" s="11"/>
      <c r="F71" s="11"/>
      <c r="ZY71" t="s">
        <v>203</v>
      </c>
      <c r="ZZ71" s="3" t="s">
        <v>204</v>
      </c>
    </row>
    <row r="72" spans="1:702" ht="15.45" x14ac:dyDescent="0.4">
      <c r="A72" s="31" t="s">
        <v>205</v>
      </c>
      <c r="B72" s="32" t="s">
        <v>206</v>
      </c>
      <c r="C72" s="28"/>
      <c r="D72" s="28"/>
      <c r="E72" s="11"/>
      <c r="F72" s="11"/>
      <c r="ZY72" t="s">
        <v>207</v>
      </c>
      <c r="ZZ72" s="3"/>
    </row>
    <row r="73" spans="1:702" ht="15.45" x14ac:dyDescent="0.4">
      <c r="A73" s="33" t="s">
        <v>208</v>
      </c>
      <c r="B73" s="34" t="s">
        <v>209</v>
      </c>
      <c r="C73" s="28"/>
      <c r="D73" s="28"/>
      <c r="E73" s="11"/>
      <c r="F73" s="11"/>
      <c r="ZY73" t="s">
        <v>210</v>
      </c>
      <c r="ZZ73" s="3"/>
    </row>
    <row r="74" spans="1:702" x14ac:dyDescent="0.4">
      <c r="A74" s="35" t="s">
        <v>211</v>
      </c>
      <c r="B74" s="36" t="s">
        <v>212</v>
      </c>
      <c r="C74" s="28"/>
      <c r="D74" s="28"/>
      <c r="E74" s="11"/>
      <c r="F74" s="11"/>
      <c r="ZY74" t="s">
        <v>213</v>
      </c>
      <c r="ZZ74" s="3"/>
    </row>
    <row r="75" spans="1:702" ht="23.15" x14ac:dyDescent="0.4">
      <c r="A75" s="37" t="s">
        <v>214</v>
      </c>
      <c r="B75" s="38" t="s">
        <v>215</v>
      </c>
      <c r="C75" s="39" t="s">
        <v>216</v>
      </c>
      <c r="D75" s="40">
        <v>1</v>
      </c>
      <c r="E75" s="12"/>
      <c r="F75" s="13">
        <f>ROUND(D75*E75,2)</f>
        <v>0</v>
      </c>
      <c r="ZY75" t="s">
        <v>217</v>
      </c>
      <c r="ZZ75" s="3" t="s">
        <v>218</v>
      </c>
    </row>
    <row r="76" spans="1:702" ht="23.15" x14ac:dyDescent="0.4">
      <c r="A76" s="37" t="s">
        <v>219</v>
      </c>
      <c r="B76" s="38" t="s">
        <v>220</v>
      </c>
      <c r="C76" s="39" t="s">
        <v>221</v>
      </c>
      <c r="D76" s="40">
        <v>1</v>
      </c>
      <c r="E76" s="12"/>
      <c r="F76" s="13">
        <f>ROUND(D76*E76,2)</f>
        <v>0</v>
      </c>
      <c r="ZY76" t="s">
        <v>222</v>
      </c>
      <c r="ZZ76" s="3" t="s">
        <v>223</v>
      </c>
    </row>
    <row r="77" spans="1:702" x14ac:dyDescent="0.4">
      <c r="A77" s="41"/>
      <c r="B77" s="42"/>
      <c r="C77" s="28"/>
      <c r="D77" s="28"/>
      <c r="E77" s="11"/>
      <c r="F77" s="14"/>
    </row>
    <row r="78" spans="1:702" x14ac:dyDescent="0.4">
      <c r="A78" s="43"/>
      <c r="B78" s="44" t="s">
        <v>224</v>
      </c>
      <c r="C78" s="28"/>
      <c r="D78" s="28"/>
      <c r="E78" s="11"/>
      <c r="F78" s="15">
        <f>SUBTOTAL(109,F74:F77)</f>
        <v>0</v>
      </c>
      <c r="G78" s="5"/>
      <c r="ZY78" t="s">
        <v>225</v>
      </c>
    </row>
    <row r="79" spans="1:702" x14ac:dyDescent="0.4">
      <c r="A79" s="41"/>
      <c r="B79" s="42"/>
      <c r="C79" s="28"/>
      <c r="D79" s="28"/>
      <c r="E79" s="11"/>
      <c r="F79" s="10"/>
    </row>
    <row r="80" spans="1:702" ht="15.45" x14ac:dyDescent="0.4">
      <c r="A80" s="45" t="s">
        <v>226</v>
      </c>
      <c r="B80" s="46" t="s">
        <v>227</v>
      </c>
      <c r="C80" s="28"/>
      <c r="D80" s="28"/>
      <c r="E80" s="11"/>
      <c r="F80" s="11"/>
      <c r="ZY80" t="s">
        <v>228</v>
      </c>
      <c r="ZZ80" s="3"/>
    </row>
    <row r="81" spans="1:702" x14ac:dyDescent="0.4">
      <c r="A81" s="35" t="s">
        <v>229</v>
      </c>
      <c r="B81" s="36" t="s">
        <v>230</v>
      </c>
      <c r="C81" s="28"/>
      <c r="D81" s="28"/>
      <c r="E81" s="11"/>
      <c r="F81" s="11"/>
      <c r="ZY81" t="s">
        <v>231</v>
      </c>
      <c r="ZZ81" s="3"/>
    </row>
    <row r="82" spans="1:702" x14ac:dyDescent="0.4">
      <c r="A82" s="37" t="s">
        <v>232</v>
      </c>
      <c r="B82" s="38" t="s">
        <v>233</v>
      </c>
      <c r="C82" s="39" t="s">
        <v>234</v>
      </c>
      <c r="D82" s="47">
        <v>373.2</v>
      </c>
      <c r="E82" s="12"/>
      <c r="F82" s="13">
        <f>ROUND(D82*E82,2)</f>
        <v>0</v>
      </c>
      <c r="ZY82" t="s">
        <v>235</v>
      </c>
      <c r="ZZ82" s="3" t="s">
        <v>236</v>
      </c>
    </row>
    <row r="83" spans="1:702" ht="23.15" x14ac:dyDescent="0.4">
      <c r="A83" s="37" t="s">
        <v>237</v>
      </c>
      <c r="B83" s="38" t="s">
        <v>238</v>
      </c>
      <c r="C83" s="39" t="s">
        <v>239</v>
      </c>
      <c r="D83" s="47">
        <v>1</v>
      </c>
      <c r="E83" s="12"/>
      <c r="F83" s="13">
        <f>ROUND(D83*E83,2)</f>
        <v>0</v>
      </c>
      <c r="ZY83" t="s">
        <v>240</v>
      </c>
      <c r="ZZ83" s="3" t="s">
        <v>241</v>
      </c>
    </row>
    <row r="84" spans="1:702" x14ac:dyDescent="0.4">
      <c r="A84" s="37" t="s">
        <v>242</v>
      </c>
      <c r="B84" s="38" t="s">
        <v>243</v>
      </c>
      <c r="C84" s="39" t="s">
        <v>244</v>
      </c>
      <c r="D84" s="47">
        <v>69.3</v>
      </c>
      <c r="E84" s="12"/>
      <c r="F84" s="13">
        <f>ROUND(D84*E84,2)</f>
        <v>0</v>
      </c>
      <c r="ZY84" t="s">
        <v>245</v>
      </c>
      <c r="ZZ84" s="3" t="s">
        <v>246</v>
      </c>
    </row>
    <row r="85" spans="1:702" x14ac:dyDescent="0.4">
      <c r="A85" s="37" t="s">
        <v>247</v>
      </c>
      <c r="B85" s="38" t="s">
        <v>248</v>
      </c>
      <c r="C85" s="39" t="s">
        <v>249</v>
      </c>
      <c r="D85" s="47">
        <v>12.8</v>
      </c>
      <c r="E85" s="12"/>
      <c r="F85" s="13">
        <f>ROUND(D85*E85,2)</f>
        <v>0</v>
      </c>
      <c r="ZY85" t="s">
        <v>250</v>
      </c>
      <c r="ZZ85" s="3" t="s">
        <v>251</v>
      </c>
    </row>
    <row r="86" spans="1:702" x14ac:dyDescent="0.4">
      <c r="A86" s="35" t="s">
        <v>252</v>
      </c>
      <c r="B86" s="36" t="s">
        <v>253</v>
      </c>
      <c r="C86" s="28"/>
      <c r="D86" s="28"/>
      <c r="E86" s="11"/>
      <c r="F86" s="11"/>
      <c r="ZY86" t="s">
        <v>254</v>
      </c>
      <c r="ZZ86" s="3"/>
    </row>
    <row r="87" spans="1:702" ht="23.15" x14ac:dyDescent="0.4">
      <c r="A87" s="37" t="s">
        <v>255</v>
      </c>
      <c r="B87" s="38" t="s">
        <v>256</v>
      </c>
      <c r="C87" s="39" t="s">
        <v>257</v>
      </c>
      <c r="D87" s="40">
        <v>2</v>
      </c>
      <c r="E87" s="12"/>
      <c r="F87" s="13">
        <f>ROUND(D87*E87,2)</f>
        <v>0</v>
      </c>
      <c r="ZY87" t="s">
        <v>258</v>
      </c>
      <c r="ZZ87" s="3" t="s">
        <v>259</v>
      </c>
    </row>
    <row r="88" spans="1:702" x14ac:dyDescent="0.4">
      <c r="A88" s="37" t="s">
        <v>260</v>
      </c>
      <c r="B88" s="38" t="s">
        <v>261</v>
      </c>
      <c r="C88" s="39" t="s">
        <v>262</v>
      </c>
      <c r="D88" s="47">
        <v>40</v>
      </c>
      <c r="E88" s="12"/>
      <c r="F88" s="13">
        <f>ROUND(D88*E88,2)</f>
        <v>0</v>
      </c>
      <c r="ZY88" t="s">
        <v>263</v>
      </c>
      <c r="ZZ88" s="3" t="s">
        <v>264</v>
      </c>
    </row>
    <row r="89" spans="1:702" x14ac:dyDescent="0.4">
      <c r="A89" s="37" t="s">
        <v>265</v>
      </c>
      <c r="B89" s="38" t="s">
        <v>266</v>
      </c>
      <c r="C89" s="39" t="s">
        <v>267</v>
      </c>
      <c r="D89" s="47">
        <v>24</v>
      </c>
      <c r="E89" s="12"/>
      <c r="F89" s="13">
        <f>ROUND(D89*E89,2)</f>
        <v>0</v>
      </c>
      <c r="ZY89" t="s">
        <v>268</v>
      </c>
      <c r="ZZ89" s="3" t="s">
        <v>269</v>
      </c>
    </row>
    <row r="90" spans="1:702" x14ac:dyDescent="0.4">
      <c r="A90" s="41"/>
      <c r="B90" s="42"/>
      <c r="C90" s="28"/>
      <c r="D90" s="28"/>
      <c r="E90" s="11"/>
      <c r="F90" s="14"/>
    </row>
    <row r="91" spans="1:702" x14ac:dyDescent="0.4">
      <c r="A91" s="43"/>
      <c r="B91" s="44" t="s">
        <v>270</v>
      </c>
      <c r="C91" s="28"/>
      <c r="D91" s="28"/>
      <c r="E91" s="11"/>
      <c r="F91" s="15">
        <f>SUBTOTAL(109,F81:F90)</f>
        <v>0</v>
      </c>
      <c r="G91" s="5"/>
      <c r="ZY91" t="s">
        <v>271</v>
      </c>
    </row>
    <row r="92" spans="1:702" x14ac:dyDescent="0.4">
      <c r="A92" s="41"/>
      <c r="B92" s="42"/>
      <c r="C92" s="28"/>
      <c r="D92" s="28"/>
      <c r="E92" s="11"/>
      <c r="F92" s="10"/>
    </row>
    <row r="93" spans="1:702" ht="30.9" x14ac:dyDescent="0.4">
      <c r="A93" s="45" t="s">
        <v>272</v>
      </c>
      <c r="B93" s="46" t="s">
        <v>273</v>
      </c>
      <c r="C93" s="28"/>
      <c r="D93" s="28"/>
      <c r="E93" s="11"/>
      <c r="F93" s="11"/>
      <c r="ZY93" t="s">
        <v>274</v>
      </c>
      <c r="ZZ93" s="3"/>
    </row>
    <row r="94" spans="1:702" x14ac:dyDescent="0.4">
      <c r="A94" s="37" t="s">
        <v>275</v>
      </c>
      <c r="B94" s="38" t="s">
        <v>276</v>
      </c>
      <c r="C94" s="39" t="s">
        <v>277</v>
      </c>
      <c r="D94" s="47">
        <v>119.3</v>
      </c>
      <c r="E94" s="12"/>
      <c r="F94" s="13">
        <f>ROUND(D94*E94,2)</f>
        <v>0</v>
      </c>
      <c r="ZY94" t="s">
        <v>278</v>
      </c>
      <c r="ZZ94" s="3" t="s">
        <v>279</v>
      </c>
    </row>
    <row r="95" spans="1:702" ht="23.15" x14ac:dyDescent="0.4">
      <c r="A95" s="37" t="s">
        <v>280</v>
      </c>
      <c r="B95" s="38" t="s">
        <v>281</v>
      </c>
      <c r="C95" s="39" t="s">
        <v>282</v>
      </c>
      <c r="D95" s="47">
        <v>102.6</v>
      </c>
      <c r="E95" s="12"/>
      <c r="F95" s="13">
        <f>ROUND(D95*E95,2)</f>
        <v>0</v>
      </c>
      <c r="ZY95" t="s">
        <v>283</v>
      </c>
      <c r="ZZ95" s="3" t="s">
        <v>284</v>
      </c>
    </row>
    <row r="96" spans="1:702" x14ac:dyDescent="0.4">
      <c r="A96" s="41"/>
      <c r="B96" s="42"/>
      <c r="C96" s="28"/>
      <c r="D96" s="28"/>
      <c r="E96" s="11"/>
      <c r="F96" s="14"/>
    </row>
    <row r="97" spans="1:702" ht="24.9" x14ac:dyDescent="0.4">
      <c r="A97" s="43"/>
      <c r="B97" s="44" t="s">
        <v>285</v>
      </c>
      <c r="C97" s="28"/>
      <c r="D97" s="28"/>
      <c r="E97" s="11"/>
      <c r="F97" s="15">
        <f>SUBTOTAL(109,F94:F96)</f>
        <v>0</v>
      </c>
      <c r="G97" s="5"/>
      <c r="ZY97" t="s">
        <v>286</v>
      </c>
    </row>
    <row r="98" spans="1:702" x14ac:dyDescent="0.4">
      <c r="A98" s="41"/>
      <c r="B98" s="42"/>
      <c r="C98" s="28"/>
      <c r="D98" s="28"/>
      <c r="E98" s="11"/>
      <c r="F98" s="10"/>
    </row>
    <row r="99" spans="1:702" ht="15.45" x14ac:dyDescent="0.4">
      <c r="A99" s="45" t="s">
        <v>287</v>
      </c>
      <c r="B99" s="46" t="s">
        <v>288</v>
      </c>
      <c r="C99" s="28"/>
      <c r="D99" s="28"/>
      <c r="E99" s="11"/>
      <c r="F99" s="11"/>
      <c r="ZY99" t="s">
        <v>289</v>
      </c>
      <c r="ZZ99" s="3"/>
    </row>
    <row r="100" spans="1:702" x14ac:dyDescent="0.4">
      <c r="A100" s="37" t="s">
        <v>290</v>
      </c>
      <c r="B100" s="38" t="s">
        <v>291</v>
      </c>
      <c r="C100" s="39" t="s">
        <v>292</v>
      </c>
      <c r="D100" s="47">
        <v>373.2</v>
      </c>
      <c r="E100" s="12"/>
      <c r="F100" s="13">
        <f t="shared" ref="F100:F105" si="1">ROUND(D100*E100,2)</f>
        <v>0</v>
      </c>
      <c r="ZY100" t="s">
        <v>293</v>
      </c>
      <c r="ZZ100" s="3" t="s">
        <v>294</v>
      </c>
    </row>
    <row r="101" spans="1:702" ht="23.15" x14ac:dyDescent="0.4">
      <c r="A101" s="37" t="s">
        <v>295</v>
      </c>
      <c r="B101" s="38" t="s">
        <v>296</v>
      </c>
      <c r="C101" s="39" t="s">
        <v>297</v>
      </c>
      <c r="D101" s="47">
        <v>373.2</v>
      </c>
      <c r="E101" s="12"/>
      <c r="F101" s="13">
        <f t="shared" si="1"/>
        <v>0</v>
      </c>
      <c r="ZY101" t="s">
        <v>298</v>
      </c>
      <c r="ZZ101" s="3" t="s">
        <v>299</v>
      </c>
    </row>
    <row r="102" spans="1:702" x14ac:dyDescent="0.4">
      <c r="A102" s="37" t="s">
        <v>300</v>
      </c>
      <c r="B102" s="38" t="s">
        <v>301</v>
      </c>
      <c r="C102" s="39" t="s">
        <v>302</v>
      </c>
      <c r="D102" s="47">
        <v>41.9</v>
      </c>
      <c r="E102" s="12"/>
      <c r="F102" s="13">
        <f t="shared" si="1"/>
        <v>0</v>
      </c>
      <c r="ZY102" t="s">
        <v>303</v>
      </c>
      <c r="ZZ102" s="3" t="s">
        <v>304</v>
      </c>
    </row>
    <row r="103" spans="1:702" x14ac:dyDescent="0.4">
      <c r="A103" s="37" t="s">
        <v>305</v>
      </c>
      <c r="B103" s="38" t="s">
        <v>306</v>
      </c>
      <c r="C103" s="39" t="s">
        <v>307</v>
      </c>
      <c r="D103" s="47">
        <v>35.700000000000003</v>
      </c>
      <c r="E103" s="12"/>
      <c r="F103" s="13">
        <f t="shared" si="1"/>
        <v>0</v>
      </c>
      <c r="ZY103" t="s">
        <v>308</v>
      </c>
      <c r="ZZ103" s="3" t="s">
        <v>309</v>
      </c>
    </row>
    <row r="104" spans="1:702" x14ac:dyDescent="0.4">
      <c r="A104" s="37" t="s">
        <v>310</v>
      </c>
      <c r="B104" s="38" t="s">
        <v>311</v>
      </c>
      <c r="C104" s="39" t="s">
        <v>312</v>
      </c>
      <c r="D104" s="40">
        <v>10</v>
      </c>
      <c r="E104" s="12"/>
      <c r="F104" s="13">
        <f t="shared" si="1"/>
        <v>0</v>
      </c>
      <c r="ZY104" t="s">
        <v>313</v>
      </c>
      <c r="ZZ104" s="3" t="s">
        <v>314</v>
      </c>
    </row>
    <row r="105" spans="1:702" x14ac:dyDescent="0.4">
      <c r="A105" s="37" t="s">
        <v>315</v>
      </c>
      <c r="B105" s="38" t="s">
        <v>316</v>
      </c>
      <c r="C105" s="39" t="s">
        <v>317</v>
      </c>
      <c r="D105" s="40">
        <v>1</v>
      </c>
      <c r="E105" s="12"/>
      <c r="F105" s="13">
        <f t="shared" si="1"/>
        <v>0</v>
      </c>
      <c r="ZY105" t="s">
        <v>318</v>
      </c>
      <c r="ZZ105" s="3" t="s">
        <v>319</v>
      </c>
    </row>
    <row r="106" spans="1:702" x14ac:dyDescent="0.4">
      <c r="A106" s="41"/>
      <c r="B106" s="42"/>
      <c r="C106" s="28"/>
      <c r="D106" s="28"/>
      <c r="E106" s="11"/>
      <c r="F106" s="14"/>
    </row>
    <row r="107" spans="1:702" x14ac:dyDescent="0.4">
      <c r="A107" s="43"/>
      <c r="B107" s="44" t="s">
        <v>320</v>
      </c>
      <c r="C107" s="28"/>
      <c r="D107" s="28"/>
      <c r="E107" s="11"/>
      <c r="F107" s="15">
        <f>SUBTOTAL(109,F100:F106)</f>
        <v>0</v>
      </c>
      <c r="G107" s="5"/>
      <c r="ZY107" t="s">
        <v>321</v>
      </c>
    </row>
    <row r="108" spans="1:702" x14ac:dyDescent="0.4">
      <c r="A108" s="41"/>
      <c r="B108" s="42"/>
      <c r="C108" s="28"/>
      <c r="D108" s="28"/>
      <c r="E108" s="11"/>
      <c r="F108" s="10"/>
    </row>
    <row r="109" spans="1:702" ht="15.45" x14ac:dyDescent="0.4">
      <c r="A109" s="45" t="s">
        <v>322</v>
      </c>
      <c r="B109" s="46" t="s">
        <v>323</v>
      </c>
      <c r="C109" s="28"/>
      <c r="D109" s="28"/>
      <c r="E109" s="11"/>
      <c r="F109" s="11"/>
      <c r="ZY109" t="s">
        <v>324</v>
      </c>
      <c r="ZZ109" s="3"/>
    </row>
    <row r="110" spans="1:702" x14ac:dyDescent="0.4">
      <c r="A110" s="35" t="s">
        <v>325</v>
      </c>
      <c r="B110" s="36" t="s">
        <v>326</v>
      </c>
      <c r="C110" s="28"/>
      <c r="D110" s="28"/>
      <c r="E110" s="11"/>
      <c r="F110" s="11"/>
      <c r="ZY110" t="s">
        <v>327</v>
      </c>
      <c r="ZZ110" s="3"/>
    </row>
    <row r="111" spans="1:702" x14ac:dyDescent="0.4">
      <c r="A111" s="37" t="s">
        <v>328</v>
      </c>
      <c r="B111" s="38" t="s">
        <v>329</v>
      </c>
      <c r="C111" s="39" t="s">
        <v>330</v>
      </c>
      <c r="D111" s="47">
        <v>83.7</v>
      </c>
      <c r="E111" s="12"/>
      <c r="F111" s="13">
        <f>ROUND(D111*E111,2)</f>
        <v>0</v>
      </c>
      <c r="ZY111" t="s">
        <v>331</v>
      </c>
      <c r="ZZ111" s="3" t="s">
        <v>332</v>
      </c>
    </row>
    <row r="112" spans="1:702" x14ac:dyDescent="0.4">
      <c r="A112" s="37" t="s">
        <v>333</v>
      </c>
      <c r="B112" s="38" t="s">
        <v>334</v>
      </c>
      <c r="C112" s="39" t="s">
        <v>335</v>
      </c>
      <c r="D112" s="47">
        <v>95</v>
      </c>
      <c r="E112" s="12"/>
      <c r="F112" s="13">
        <f>ROUND(D112*E112,2)</f>
        <v>0</v>
      </c>
      <c r="ZY112" t="s">
        <v>336</v>
      </c>
      <c r="ZZ112" s="3" t="s">
        <v>337</v>
      </c>
    </row>
    <row r="113" spans="1:702" x14ac:dyDescent="0.4">
      <c r="A113" s="37" t="s">
        <v>338</v>
      </c>
      <c r="B113" s="38" t="s">
        <v>339</v>
      </c>
      <c r="C113" s="39" t="s">
        <v>340</v>
      </c>
      <c r="D113" s="47">
        <v>5</v>
      </c>
      <c r="E113" s="12"/>
      <c r="F113" s="13">
        <f>ROUND(D113*E113,2)</f>
        <v>0</v>
      </c>
      <c r="ZY113" t="s">
        <v>341</v>
      </c>
      <c r="ZZ113" s="3" t="s">
        <v>342</v>
      </c>
    </row>
    <row r="114" spans="1:702" x14ac:dyDescent="0.4">
      <c r="A114" s="37" t="s">
        <v>343</v>
      </c>
      <c r="B114" s="38" t="s">
        <v>344</v>
      </c>
      <c r="C114" s="39" t="s">
        <v>345</v>
      </c>
      <c r="D114" s="40">
        <v>5</v>
      </c>
      <c r="E114" s="12"/>
      <c r="F114" s="13">
        <f>ROUND(D114*E114,2)</f>
        <v>0</v>
      </c>
      <c r="ZY114" t="s">
        <v>346</v>
      </c>
      <c r="ZZ114" s="3" t="s">
        <v>347</v>
      </c>
    </row>
    <row r="115" spans="1:702" x14ac:dyDescent="0.4">
      <c r="A115" s="35" t="s">
        <v>348</v>
      </c>
      <c r="B115" s="36" t="s">
        <v>349</v>
      </c>
      <c r="C115" s="28"/>
      <c r="D115" s="28"/>
      <c r="E115" s="11"/>
      <c r="F115" s="11"/>
      <c r="ZY115" t="s">
        <v>350</v>
      </c>
      <c r="ZZ115" s="3"/>
    </row>
    <row r="116" spans="1:702" ht="23.15" x14ac:dyDescent="0.4">
      <c r="A116" s="37" t="s">
        <v>351</v>
      </c>
      <c r="B116" s="38" t="s">
        <v>352</v>
      </c>
      <c r="C116" s="39" t="s">
        <v>353</v>
      </c>
      <c r="D116" s="47">
        <v>1</v>
      </c>
      <c r="E116" s="12"/>
      <c r="F116" s="13">
        <f>ROUND(D116*E116,2)</f>
        <v>0</v>
      </c>
      <c r="ZY116" t="s">
        <v>354</v>
      </c>
      <c r="ZZ116" s="3" t="s">
        <v>355</v>
      </c>
    </row>
    <row r="117" spans="1:702" x14ac:dyDescent="0.4">
      <c r="A117" s="37" t="s">
        <v>356</v>
      </c>
      <c r="B117" s="38" t="s">
        <v>357</v>
      </c>
      <c r="C117" s="39" t="s">
        <v>358</v>
      </c>
      <c r="D117" s="47">
        <v>3</v>
      </c>
      <c r="E117" s="12"/>
      <c r="F117" s="13">
        <f>ROUND(D117*E117,2)</f>
        <v>0</v>
      </c>
      <c r="ZY117" t="s">
        <v>359</v>
      </c>
      <c r="ZZ117" s="3" t="s">
        <v>360</v>
      </c>
    </row>
    <row r="118" spans="1:702" x14ac:dyDescent="0.4">
      <c r="A118" s="41"/>
      <c r="B118" s="42"/>
      <c r="C118" s="28"/>
      <c r="D118" s="28"/>
      <c r="E118" s="11"/>
      <c r="F118" s="14"/>
    </row>
    <row r="119" spans="1:702" x14ac:dyDescent="0.4">
      <c r="A119" s="43"/>
      <c r="B119" s="44" t="s">
        <v>361</v>
      </c>
      <c r="C119" s="28"/>
      <c r="D119" s="28"/>
      <c r="E119" s="11"/>
      <c r="F119" s="15">
        <f>SUBTOTAL(109,F110:F118)</f>
        <v>0</v>
      </c>
      <c r="G119" s="5"/>
      <c r="ZY119" t="s">
        <v>362</v>
      </c>
    </row>
    <row r="120" spans="1:702" x14ac:dyDescent="0.4">
      <c r="A120" s="41"/>
      <c r="B120" s="42"/>
      <c r="C120" s="28"/>
      <c r="D120" s="28"/>
      <c r="E120" s="11"/>
      <c r="F120" s="10"/>
    </row>
    <row r="121" spans="1:702" ht="15.45" x14ac:dyDescent="0.4">
      <c r="A121" s="45" t="s">
        <v>363</v>
      </c>
      <c r="B121" s="46" t="s">
        <v>364</v>
      </c>
      <c r="C121" s="28"/>
      <c r="D121" s="28"/>
      <c r="E121" s="11"/>
      <c r="F121" s="11"/>
      <c r="ZY121" t="s">
        <v>365</v>
      </c>
      <c r="ZZ121" s="3" t="s">
        <v>366</v>
      </c>
    </row>
    <row r="122" spans="1:702" x14ac:dyDescent="0.4">
      <c r="A122" s="37" t="s">
        <v>367</v>
      </c>
      <c r="B122" s="38" t="s">
        <v>368</v>
      </c>
      <c r="C122" s="39" t="s">
        <v>369</v>
      </c>
      <c r="D122" s="47">
        <v>2</v>
      </c>
      <c r="E122" s="12"/>
      <c r="F122" s="13">
        <f>ROUND(D122*E122,2)</f>
        <v>0</v>
      </c>
      <c r="ZY122" t="s">
        <v>370</v>
      </c>
      <c r="ZZ122" s="3" t="s">
        <v>371</v>
      </c>
    </row>
    <row r="123" spans="1:702" x14ac:dyDescent="0.4">
      <c r="A123" s="41"/>
      <c r="B123" s="42"/>
      <c r="C123" s="28"/>
      <c r="D123" s="28"/>
      <c r="E123" s="11"/>
      <c r="F123" s="14"/>
    </row>
    <row r="124" spans="1:702" x14ac:dyDescent="0.4">
      <c r="A124" s="43"/>
      <c r="B124" s="44" t="s">
        <v>372</v>
      </c>
      <c r="C124" s="28"/>
      <c r="D124" s="28"/>
      <c r="E124" s="11"/>
      <c r="F124" s="15">
        <f>SUBTOTAL(109,F122:F123)</f>
        <v>0</v>
      </c>
      <c r="G124" s="5"/>
      <c r="ZY124" t="s">
        <v>373</v>
      </c>
    </row>
    <row r="125" spans="1:702" x14ac:dyDescent="0.4">
      <c r="A125" s="41"/>
      <c r="B125" s="42"/>
      <c r="C125" s="28"/>
      <c r="D125" s="28"/>
      <c r="E125" s="11"/>
      <c r="F125" s="10"/>
    </row>
    <row r="126" spans="1:702" ht="15.45" x14ac:dyDescent="0.4">
      <c r="A126" s="45" t="s">
        <v>374</v>
      </c>
      <c r="B126" s="46" t="s">
        <v>375</v>
      </c>
      <c r="C126" s="28"/>
      <c r="D126" s="28"/>
      <c r="E126" s="11"/>
      <c r="F126" s="11"/>
      <c r="ZY126" t="s">
        <v>376</v>
      </c>
      <c r="ZZ126" s="3"/>
    </row>
    <row r="127" spans="1:702" x14ac:dyDescent="0.4">
      <c r="A127" s="35" t="s">
        <v>377</v>
      </c>
      <c r="B127" s="36" t="s">
        <v>378</v>
      </c>
      <c r="C127" s="28"/>
      <c r="D127" s="28"/>
      <c r="E127" s="11"/>
      <c r="F127" s="11"/>
      <c r="ZY127" t="s">
        <v>379</v>
      </c>
      <c r="ZZ127" s="3"/>
    </row>
    <row r="128" spans="1:702" x14ac:dyDescent="0.4">
      <c r="A128" s="48" t="s">
        <v>380</v>
      </c>
      <c r="B128" s="49" t="s">
        <v>381</v>
      </c>
      <c r="C128" s="28"/>
      <c r="D128" s="28"/>
      <c r="E128" s="11"/>
      <c r="F128" s="11"/>
      <c r="ZY128" t="s">
        <v>382</v>
      </c>
      <c r="ZZ128" s="3"/>
    </row>
    <row r="129" spans="1:702" x14ac:dyDescent="0.4">
      <c r="A129" s="37" t="s">
        <v>383</v>
      </c>
      <c r="B129" s="38" t="s">
        <v>384</v>
      </c>
      <c r="C129" s="39" t="s">
        <v>385</v>
      </c>
      <c r="D129" s="47">
        <v>56.9</v>
      </c>
      <c r="E129" s="12"/>
      <c r="F129" s="13">
        <f>ROUND(D129*E129,2)</f>
        <v>0</v>
      </c>
      <c r="ZY129" t="s">
        <v>386</v>
      </c>
      <c r="ZZ129" s="3" t="s">
        <v>387</v>
      </c>
    </row>
    <row r="130" spans="1:702" x14ac:dyDescent="0.4">
      <c r="A130" s="37" t="s">
        <v>388</v>
      </c>
      <c r="B130" s="38" t="s">
        <v>389</v>
      </c>
      <c r="C130" s="39" t="s">
        <v>390</v>
      </c>
      <c r="D130" s="47">
        <v>20.8</v>
      </c>
      <c r="E130" s="12"/>
      <c r="F130" s="13">
        <f>ROUND(D130*E130,2)</f>
        <v>0</v>
      </c>
      <c r="ZY130" t="s">
        <v>391</v>
      </c>
      <c r="ZZ130" s="3" t="s">
        <v>392</v>
      </c>
    </row>
    <row r="131" spans="1:702" x14ac:dyDescent="0.4">
      <c r="A131" s="37" t="s">
        <v>393</v>
      </c>
      <c r="B131" s="38" t="s">
        <v>394</v>
      </c>
      <c r="C131" s="39" t="s">
        <v>395</v>
      </c>
      <c r="D131" s="47">
        <v>21.2</v>
      </c>
      <c r="E131" s="12"/>
      <c r="F131" s="13">
        <f>ROUND(D131*E131,2)</f>
        <v>0</v>
      </c>
      <c r="ZY131" t="s">
        <v>396</v>
      </c>
      <c r="ZZ131" s="3" t="s">
        <v>397</v>
      </c>
    </row>
    <row r="132" spans="1:702" x14ac:dyDescent="0.4">
      <c r="A132" s="41"/>
      <c r="B132" s="42"/>
      <c r="C132" s="28"/>
      <c r="D132" s="28"/>
      <c r="E132" s="11"/>
      <c r="F132" s="14"/>
    </row>
    <row r="133" spans="1:702" x14ac:dyDescent="0.4">
      <c r="A133" s="43"/>
      <c r="B133" s="44" t="s">
        <v>398</v>
      </c>
      <c r="C133" s="28"/>
      <c r="D133" s="28"/>
      <c r="E133" s="11"/>
      <c r="F133" s="15">
        <f>SUBTOTAL(109,F127:F132)</f>
        <v>0</v>
      </c>
      <c r="G133" s="5"/>
      <c r="ZY133" t="s">
        <v>399</v>
      </c>
    </row>
    <row r="134" spans="1:702" x14ac:dyDescent="0.4">
      <c r="A134" s="50"/>
      <c r="B134" s="51"/>
      <c r="C134" s="28"/>
      <c r="D134" s="28"/>
      <c r="E134" s="11"/>
      <c r="F134" s="15"/>
      <c r="G134" s="4"/>
    </row>
    <row r="135" spans="1:702" ht="15.45" x14ac:dyDescent="0.4">
      <c r="A135" s="52"/>
      <c r="B135" s="53" t="s">
        <v>400</v>
      </c>
      <c r="C135" s="28"/>
      <c r="D135" s="28"/>
      <c r="E135" s="11"/>
      <c r="F135" s="15">
        <f>SUBTOTAL(109,F71:F133)</f>
        <v>0</v>
      </c>
      <c r="G135" s="5"/>
      <c r="ZY135" t="s">
        <v>401</v>
      </c>
    </row>
    <row r="136" spans="1:702" x14ac:dyDescent="0.4">
      <c r="A136" s="54"/>
      <c r="B136" s="55"/>
      <c r="C136" s="28"/>
      <c r="D136" s="28"/>
      <c r="E136" s="11"/>
      <c r="F136" s="10"/>
    </row>
    <row r="137" spans="1:702" x14ac:dyDescent="0.4">
      <c r="A137" s="56"/>
      <c r="B137" s="57"/>
      <c r="C137" s="58"/>
      <c r="D137" s="58"/>
      <c r="E137" s="14"/>
      <c r="F137" s="14"/>
    </row>
    <row r="138" spans="1:702" x14ac:dyDescent="0.4">
      <c r="A138" s="6"/>
      <c r="B138" s="6"/>
      <c r="C138" s="6"/>
      <c r="D138" s="6"/>
      <c r="E138" s="6"/>
      <c r="F138" s="6"/>
    </row>
    <row r="139" spans="1:702" ht="29.15" x14ac:dyDescent="0.4">
      <c r="B139" s="7" t="s">
        <v>402</v>
      </c>
      <c r="F139" s="8">
        <f>SUBTOTAL(109,F4:F137)</f>
        <v>0</v>
      </c>
      <c r="ZY139" t="s">
        <v>403</v>
      </c>
    </row>
    <row r="140" spans="1:702" x14ac:dyDescent="0.4">
      <c r="A140" s="9">
        <v>20</v>
      </c>
      <c r="B140" s="7" t="str">
        <f>CONCATENATE("Montant TVA (",A140,"%)")</f>
        <v>Montant TVA (20%)</v>
      </c>
      <c r="F140" s="8">
        <f>(F139*A140)/100</f>
        <v>0</v>
      </c>
      <c r="ZY140" t="s">
        <v>404</v>
      </c>
    </row>
    <row r="141" spans="1:702" x14ac:dyDescent="0.4">
      <c r="B141" s="7" t="s">
        <v>405</v>
      </c>
      <c r="F141" s="8">
        <f>F139+F140</f>
        <v>0</v>
      </c>
      <c r="ZY141" t="s">
        <v>406</v>
      </c>
    </row>
    <row r="142" spans="1:702" x14ac:dyDescent="0.4">
      <c r="F142" s="8"/>
    </row>
    <row r="143" spans="1:702" x14ac:dyDescent="0.4">
      <c r="F143" s="8"/>
    </row>
  </sheetData>
  <sheetProtection algorithmName="SHA-512" hashValue="G3F/oaa+zKG/Niri+n2p1QEJOZrUnmRxSpUi1yQuQ4xLpFZLR+p3t4M6dnNee2h4pkFY7zmdQbRv30Mq3LEfZQ==" saltValue="1/Pr5Kp9fdHeonp+EzKXXA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51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CHARPENTE - COUVERTUR</vt:lpstr>
      <vt:lpstr>'Lot N°02 CHARPENTE - COUVERTUR'!Impression_des_titres</vt:lpstr>
      <vt:lpstr>'Lot N°02 CHARPENTE - COUVERTUR'!Zone_d_impression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2025-02-11T16:59:41Z</cp:lastPrinted>
  <dcterms:created xsi:type="dcterms:W3CDTF">2025-02-11T13:51:50Z</dcterms:created>
  <dcterms:modified xsi:type="dcterms:W3CDTF">2025-02-11T16:59:49Z</dcterms:modified>
</cp:coreProperties>
</file>