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F1F0C79F-C305-4B75-BD5D-F45025C645AC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07 METALLERIE" sheetId="1" r:id="rId1"/>
  </sheets>
  <definedNames>
    <definedName name="_xlnm.Print_Titles" localSheetId="0">'Lot N°07 METALLERIE'!$1:$2</definedName>
    <definedName name="_xlnm.Print_Area" localSheetId="0">'Lot N°07 METALLERIE'!$A$1:$F$122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1" i="1" s="1"/>
  <c r="F15" i="1"/>
  <c r="F16" i="1"/>
  <c r="F17" i="1"/>
  <c r="F23" i="1"/>
  <c r="F24" i="1"/>
  <c r="F25" i="1"/>
  <c r="F26" i="1"/>
  <c r="F27" i="1"/>
  <c r="F28" i="1"/>
  <c r="F30" i="1"/>
  <c r="F39" i="1"/>
  <c r="F41" i="1" s="1"/>
  <c r="F44" i="1"/>
  <c r="F46" i="1"/>
  <c r="F49" i="1"/>
  <c r="F50" i="1"/>
  <c r="F51" i="1"/>
  <c r="F52" i="1"/>
  <c r="F58" i="1"/>
  <c r="F60" i="1"/>
  <c r="F61" i="1"/>
  <c r="F62" i="1"/>
  <c r="F68" i="1"/>
  <c r="F69" i="1"/>
  <c r="F70" i="1"/>
  <c r="F71" i="1"/>
  <c r="F72" i="1"/>
  <c r="F82" i="1"/>
  <c r="F84" i="1" s="1"/>
  <c r="F87" i="1"/>
  <c r="F88" i="1"/>
  <c r="F89" i="1"/>
  <c r="F90" i="1"/>
  <c r="F96" i="1"/>
  <c r="F98" i="1"/>
  <c r="F99" i="1"/>
  <c r="F100" i="1"/>
  <c r="F106" i="1"/>
  <c r="F107" i="1"/>
  <c r="F108" i="1"/>
  <c r="F109" i="1"/>
  <c r="F110" i="1"/>
  <c r="F111" i="1"/>
  <c r="B120" i="1"/>
  <c r="F54" i="1" l="1"/>
  <c r="F76" i="1" s="1"/>
  <c r="F19" i="1"/>
  <c r="F102" i="1"/>
  <c r="F32" i="1"/>
  <c r="F33" i="1" s="1"/>
  <c r="F92" i="1"/>
  <c r="F74" i="1"/>
  <c r="F113" i="1"/>
  <c r="F115" i="1" s="1"/>
  <c r="F64" i="1"/>
  <c r="F119" i="1" l="1"/>
  <c r="F120" i="1" s="1"/>
  <c r="F121" i="1" s="1"/>
</calcChain>
</file>

<file path=xl/sharedStrings.xml><?xml version="1.0" encoding="utf-8"?>
<sst xmlns="http://schemas.openxmlformats.org/spreadsheetml/2006/main" count="334" uniqueCount="334">
  <si>
    <t>Désignation</t>
  </si>
  <si>
    <t>Unité</t>
  </si>
  <si>
    <t>Quantité</t>
  </si>
  <si>
    <t>Prix</t>
  </si>
  <si>
    <t>Montant H.T.</t>
  </si>
  <si>
    <t>Communs</t>
  </si>
  <si>
    <t>Les quantités sont données à titre indicatif et devront être vérifiées par les entreprises (cf. article 014 du Préambule)</t>
  </si>
  <si>
    <t>CH2</t>
  </si>
  <si>
    <t>METAL</t>
  </si>
  <si>
    <t>2</t>
  </si>
  <si>
    <t>DESCRIPTION DES OUVRAGES</t>
  </si>
  <si>
    <t>CH3</t>
  </si>
  <si>
    <t>2.3</t>
  </si>
  <si>
    <t>PORTAILS ET PORTILLON</t>
  </si>
  <si>
    <t>CH4</t>
  </si>
  <si>
    <t xml:space="preserve">2.3.1 </t>
  </si>
  <si>
    <t>Portail coulissant motorisé - Dim: 5.00 x 1.80 m ht + remplissage fixe 0.70x 1.80 m ht</t>
  </si>
  <si>
    <t>U</t>
  </si>
  <si>
    <t>ART</t>
  </si>
  <si>
    <t>MET-A022</t>
  </si>
  <si>
    <t xml:space="preserve">2.3.2 </t>
  </si>
  <si>
    <t>Portillon battant  1 vantail - Dim 1.60 x 1.65 m ht</t>
  </si>
  <si>
    <t>U</t>
  </si>
  <si>
    <t>ART</t>
  </si>
  <si>
    <t>MET-A059</t>
  </si>
  <si>
    <t>Total PORTAILS ET PORTILLON</t>
  </si>
  <si>
    <t>STOT</t>
  </si>
  <si>
    <t>2.5</t>
  </si>
  <si>
    <t>PERGOLAS - BRISES-VUES</t>
  </si>
  <si>
    <t>CH4</t>
  </si>
  <si>
    <t>2.5.2</t>
  </si>
  <si>
    <t>Pare vue lames horizontales à clairevoie</t>
  </si>
  <si>
    <t>CH5</t>
  </si>
  <si>
    <t xml:space="preserve">2.5.2.1 </t>
  </si>
  <si>
    <t>Dimensions 300 x 255 cm ht</t>
  </si>
  <si>
    <t>U</t>
  </si>
  <si>
    <t>ART</t>
  </si>
  <si>
    <t>MET-A055</t>
  </si>
  <si>
    <t xml:space="preserve">2.5.2.2 </t>
  </si>
  <si>
    <t>Dimensions 320 x 255 cm ht</t>
  </si>
  <si>
    <t>U</t>
  </si>
  <si>
    <t>ART</t>
  </si>
  <si>
    <t>MET-A058</t>
  </si>
  <si>
    <t xml:space="preserve">2.5.2.3 </t>
  </si>
  <si>
    <t>Dimensions 305 x 210 cm ht</t>
  </si>
  <si>
    <t>U</t>
  </si>
  <si>
    <t>ART</t>
  </si>
  <si>
    <t>SEB-A180</t>
  </si>
  <si>
    <t>Total PERGOLAS - BRISES-VUES</t>
  </si>
  <si>
    <t>STOT</t>
  </si>
  <si>
    <t>2.6</t>
  </si>
  <si>
    <t>TRAVAUX DIVERS DE METALLERIE</t>
  </si>
  <si>
    <t>CH4</t>
  </si>
  <si>
    <t>2.6.1</t>
  </si>
  <si>
    <t>Grilles de ventilation</t>
  </si>
  <si>
    <t>CH5</t>
  </si>
  <si>
    <t xml:space="preserve">2.6.1.2 </t>
  </si>
  <si>
    <t>Grille extérieure verticale - Dim 190 x 90 cm</t>
  </si>
  <si>
    <t>U</t>
  </si>
  <si>
    <t>ART</t>
  </si>
  <si>
    <t>SEB-A178</t>
  </si>
  <si>
    <t xml:space="preserve">2.6.1.3 </t>
  </si>
  <si>
    <t>Grille intérieure verticale - Dim 190 x 90 cm</t>
  </si>
  <si>
    <t>U</t>
  </si>
  <si>
    <t>ART</t>
  </si>
  <si>
    <t>SEB-A179</t>
  </si>
  <si>
    <t xml:space="preserve">2.6.1.4 </t>
  </si>
  <si>
    <t>Grille extérieure verticale - Dim 150 x 90 cm</t>
  </si>
  <si>
    <t>U</t>
  </si>
  <si>
    <t>ART</t>
  </si>
  <si>
    <t>MET-A057</t>
  </si>
  <si>
    <t xml:space="preserve">2.6.1.5 </t>
  </si>
  <si>
    <t>Grille intérieure verticale - Dim 150 x 90 cm</t>
  </si>
  <si>
    <t>U</t>
  </si>
  <si>
    <t>ART</t>
  </si>
  <si>
    <t>MET-A037</t>
  </si>
  <si>
    <t xml:space="preserve">2.6.1.6 </t>
  </si>
  <si>
    <t>Grille intérieure verticale - Dim 140 x 90 cm</t>
  </si>
  <si>
    <t>U</t>
  </si>
  <si>
    <t>ART</t>
  </si>
  <si>
    <t>MET-A039</t>
  </si>
  <si>
    <t xml:space="preserve">2.6.1.7 </t>
  </si>
  <si>
    <t>Grille extérieure verticale - Dim 140 x 90 cm</t>
  </si>
  <si>
    <t>U</t>
  </si>
  <si>
    <t>ART</t>
  </si>
  <si>
    <t>MET-A040</t>
  </si>
  <si>
    <t>2.6.2</t>
  </si>
  <si>
    <t>Ensemble boîtes aux lettres extérieures</t>
  </si>
  <si>
    <t>CH5</t>
  </si>
  <si>
    <t xml:space="preserve">2.6.2.1 </t>
  </si>
  <si>
    <t>Ensembles de 26 boîtes aux lettres</t>
  </si>
  <si>
    <t>Ens</t>
  </si>
  <si>
    <t>ART</t>
  </si>
  <si>
    <t>SEB-A187</t>
  </si>
  <si>
    <t>Total TRAVAUX DIVERS DE METALLERIE</t>
  </si>
  <si>
    <t>STOT</t>
  </si>
  <si>
    <t>Total Communs</t>
  </si>
  <si>
    <t>STOT_LS0</t>
  </si>
  <si>
    <t>Bâtiment A</t>
  </si>
  <si>
    <t>Les quantités sont données à titre indicatif et devront être vérifiées par les entreprises (cf. article 014 du Préambule)</t>
  </si>
  <si>
    <t>CH2</t>
  </si>
  <si>
    <t>METAL</t>
  </si>
  <si>
    <t>2</t>
  </si>
  <si>
    <t>DESCRIPTION DES OUVRAGES</t>
  </si>
  <si>
    <t>CH3</t>
  </si>
  <si>
    <t>2.1</t>
  </si>
  <si>
    <t>ENSEMBLES MENUISES D'ENTREE EN ACIER LAQUE</t>
  </si>
  <si>
    <t>CH4</t>
  </si>
  <si>
    <t xml:space="preserve">2.1.2 </t>
  </si>
  <si>
    <t>Ensemble d'entrée dimensions 1,62 x 2,25 m ht</t>
  </si>
  <si>
    <t>U</t>
  </si>
  <si>
    <t>ART</t>
  </si>
  <si>
    <t>SEB-A185</t>
  </si>
  <si>
    <t>Total ENSEMBLES MENUISES D'ENTREE EN ACIER LAQUE</t>
  </si>
  <si>
    <t>STOT</t>
  </si>
  <si>
    <t>2.2</t>
  </si>
  <si>
    <t>PORTES METALLIQUES LAQUEES</t>
  </si>
  <si>
    <t>CH4</t>
  </si>
  <si>
    <t xml:space="preserve">2.2.1 </t>
  </si>
  <si>
    <t>Porte métallique extérieure dimensions 0,93 x 2,10 m ht soit hors cadre 1.00 x 2.10m Ht</t>
  </si>
  <si>
    <t>U</t>
  </si>
  <si>
    <t>ART</t>
  </si>
  <si>
    <t>MET-A020</t>
  </si>
  <si>
    <t>Total PORTES METALLIQUES LAQUEES</t>
  </si>
  <si>
    <t>STOT</t>
  </si>
  <si>
    <t>2.4</t>
  </si>
  <si>
    <t>GARDE-CORPS ET MAINS-COURANTES</t>
  </si>
  <si>
    <t>CH4</t>
  </si>
  <si>
    <t xml:space="preserve">2.4.1 </t>
  </si>
  <si>
    <t>Garde-corps extérieurs remplissage tôles perforée en acier laqué - ht 1,02 m</t>
  </si>
  <si>
    <t>ML</t>
  </si>
  <si>
    <t>ART</t>
  </si>
  <si>
    <t>MET-A056</t>
  </si>
  <si>
    <t xml:space="preserve">2.4.2 </t>
  </si>
  <si>
    <t>Main courante extérieure en acier laqué sur potelet</t>
  </si>
  <si>
    <t>ML</t>
  </si>
  <si>
    <t>ART</t>
  </si>
  <si>
    <t>MET-A028</t>
  </si>
  <si>
    <t xml:space="preserve">2.4.3 </t>
  </si>
  <si>
    <t>Mains courantes intérieures en acier laqué</t>
  </si>
  <si>
    <t>ML</t>
  </si>
  <si>
    <t>ART</t>
  </si>
  <si>
    <t>MET-A029</t>
  </si>
  <si>
    <t xml:space="preserve">2.4.4 </t>
  </si>
  <si>
    <t>Garde-corps intérieurs en acier laqué</t>
  </si>
  <si>
    <t>ML</t>
  </si>
  <si>
    <t>ART</t>
  </si>
  <si>
    <t>MET-A030</t>
  </si>
  <si>
    <t>Total GARDE-CORPS ET MAINS-COURANTES</t>
  </si>
  <si>
    <t>STOT</t>
  </si>
  <si>
    <t>2.5</t>
  </si>
  <si>
    <t>PERGOLAS - BRISES-VUES</t>
  </si>
  <si>
    <t>CH4</t>
  </si>
  <si>
    <t>2.5.1</t>
  </si>
  <si>
    <t>Pares-vues en verre dépoli</t>
  </si>
  <si>
    <t>CH5</t>
  </si>
  <si>
    <t xml:space="preserve">2.5.1.1 </t>
  </si>
  <si>
    <t>Dimensions: 2.00 x 1.70 m ht</t>
  </si>
  <si>
    <t>U</t>
  </si>
  <si>
    <t>ART</t>
  </si>
  <si>
    <t>MET-A036</t>
  </si>
  <si>
    <t>2.5.2</t>
  </si>
  <si>
    <t>Pare vue lames horizontales à clairevoie</t>
  </si>
  <si>
    <t>CH5</t>
  </si>
  <si>
    <t xml:space="preserve">2.5.2.4 </t>
  </si>
  <si>
    <t>Dimensions 200 x 305 cm ht</t>
  </si>
  <si>
    <t>U</t>
  </si>
  <si>
    <t>ART</t>
  </si>
  <si>
    <t>SEB-A181</t>
  </si>
  <si>
    <t xml:space="preserve">2.5.2.6 </t>
  </si>
  <si>
    <t>Dimensions 100 x 535 cm ht formant garde corps</t>
  </si>
  <si>
    <t>U</t>
  </si>
  <si>
    <t>ART</t>
  </si>
  <si>
    <t>SEB-A182</t>
  </si>
  <si>
    <t xml:space="preserve">2.5.2.7 </t>
  </si>
  <si>
    <t>Dimensions 205 x 535 cm ht formant garde corps</t>
  </si>
  <si>
    <t>U</t>
  </si>
  <si>
    <t>ART</t>
  </si>
  <si>
    <t>SEB-A183</t>
  </si>
  <si>
    <t>Total PERGOLAS - BRISES-VUES</t>
  </si>
  <si>
    <t>STOT</t>
  </si>
  <si>
    <t>2.6</t>
  </si>
  <si>
    <t>TRAVAUX DIVERS DE METALLERIE</t>
  </si>
  <si>
    <t>CH4</t>
  </si>
  <si>
    <t>2.6.1</t>
  </si>
  <si>
    <t>Grilles de ventilation</t>
  </si>
  <si>
    <t>CH5</t>
  </si>
  <si>
    <t xml:space="preserve">2.6.1.1 </t>
  </si>
  <si>
    <t>Grille extérieure verticale - Dim 25 x 25 cm</t>
  </si>
  <si>
    <t>U</t>
  </si>
  <si>
    <t>ART</t>
  </si>
  <si>
    <t>MET-A038</t>
  </si>
  <si>
    <t xml:space="preserve">2.6.3 </t>
  </si>
  <si>
    <t>Tableau d'affichage</t>
  </si>
  <si>
    <t>U</t>
  </si>
  <si>
    <t>ART</t>
  </si>
  <si>
    <t>MET-A043</t>
  </si>
  <si>
    <t xml:space="preserve">2.6.4 </t>
  </si>
  <si>
    <t>Corbeille à papier à fond ouvrant</t>
  </si>
  <si>
    <t>U</t>
  </si>
  <si>
    <t>ART</t>
  </si>
  <si>
    <t>MET-A044</t>
  </si>
  <si>
    <t xml:space="preserve">2.6.5 </t>
  </si>
  <si>
    <t>Couvertines pour parois de 20cm</t>
  </si>
  <si>
    <t>ML</t>
  </si>
  <si>
    <t>ART</t>
  </si>
  <si>
    <t>MET-A047</t>
  </si>
  <si>
    <t xml:space="preserve">2.6.7 </t>
  </si>
  <si>
    <t>Support de mât d'antennes</t>
  </si>
  <si>
    <t>U</t>
  </si>
  <si>
    <t>ART</t>
  </si>
  <si>
    <t>MET-A045</t>
  </si>
  <si>
    <t>Total TRAVAUX DIVERS DE METALLERIE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</si>
  <si>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</si>
  <si>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</si>
  <si>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</si>
  <si>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</si>
  <si>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</si>
  <si>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</si>
  <si>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METAL</t>
  </si>
  <si>
    <t>2</t>
  </si>
  <si>
    <t>DESCRIPTION DES OUVRAGES</t>
  </si>
  <si>
    <t>CH3</t>
  </si>
  <si>
    <t>2.1</t>
  </si>
  <si>
    <t>ENSEMBLES MENUISES D'ENTREE EN ACIER LAQUE</t>
  </si>
  <si>
    <t>CH4</t>
  </si>
  <si>
    <t xml:space="preserve">2.1.1 </t>
  </si>
  <si>
    <t>Ensemble d'entrée dimensions 1,50 x 2,25 m ht</t>
  </si>
  <si>
    <t>U</t>
  </si>
  <si>
    <t>ART</t>
  </si>
  <si>
    <t>MET-A016</t>
  </si>
  <si>
    <t>Total ENSEMBLES MENUISES D'ENTREE EN ACIER LAQUE</t>
  </si>
  <si>
    <t>STOT</t>
  </si>
  <si>
    <t>2.4</t>
  </si>
  <si>
    <t>GARDE-CORPS ET MAINS-COURANTES</t>
  </si>
  <si>
    <t>CH4</t>
  </si>
  <si>
    <t xml:space="preserve">2.4.1 </t>
  </si>
  <si>
    <t>Garde-corps extérieurs remplissage tôles perforée en acier laqué - ht 1,02 m</t>
  </si>
  <si>
    <t>ML</t>
  </si>
  <si>
    <t>ART</t>
  </si>
  <si>
    <t>MET-A056</t>
  </si>
  <si>
    <t xml:space="preserve">2.4.2 </t>
  </si>
  <si>
    <t>Main courante extérieure en acier laqué sur potelet</t>
  </si>
  <si>
    <t>ML</t>
  </si>
  <si>
    <t>ART</t>
  </si>
  <si>
    <t>MET-A028</t>
  </si>
  <si>
    <t xml:space="preserve">2.4.3 </t>
  </si>
  <si>
    <t>Mains courantes intérieures en acier laqué</t>
  </si>
  <si>
    <t>ML</t>
  </si>
  <si>
    <t>ART</t>
  </si>
  <si>
    <t>MET-A029</t>
  </si>
  <si>
    <t xml:space="preserve">2.4.4 </t>
  </si>
  <si>
    <t>Garde-corps intérieurs en acier laqué</t>
  </si>
  <si>
    <t>ML</t>
  </si>
  <si>
    <t>ART</t>
  </si>
  <si>
    <t>MET-A030</t>
  </si>
  <si>
    <t>Total GARDE-CORPS ET MAINS-COURANTES</t>
  </si>
  <si>
    <t>STOT</t>
  </si>
  <si>
    <t>2.5</t>
  </si>
  <si>
    <t>PERGOLAS - BRISES-VUES</t>
  </si>
  <si>
    <t>CH4</t>
  </si>
  <si>
    <t>2.5.1</t>
  </si>
  <si>
    <t>Pares-vues en verre dépoli</t>
  </si>
  <si>
    <t>CH5</t>
  </si>
  <si>
    <t xml:space="preserve">2.5.1.1 </t>
  </si>
  <si>
    <t>Dimensions: 2.00 x 1.70 m ht</t>
  </si>
  <si>
    <t>U</t>
  </si>
  <si>
    <t>ART</t>
  </si>
  <si>
    <t>MET-A036</t>
  </si>
  <si>
    <t>2.5.2</t>
  </si>
  <si>
    <t>Pare vue lames horizontales à clairevoie</t>
  </si>
  <si>
    <t>CH5</t>
  </si>
  <si>
    <t xml:space="preserve">2.5.2.4 </t>
  </si>
  <si>
    <t>Dimensions 200 x 305 cm ht</t>
  </si>
  <si>
    <t>U</t>
  </si>
  <si>
    <t>ART</t>
  </si>
  <si>
    <t>SEB-A181</t>
  </si>
  <si>
    <t xml:space="preserve">2.5.2.5 </t>
  </si>
  <si>
    <t>Dimensions 200 x 390 cm ht</t>
  </si>
  <si>
    <t>U</t>
  </si>
  <si>
    <t>ART</t>
  </si>
  <si>
    <t>SEB-A184</t>
  </si>
  <si>
    <t xml:space="preserve">2.5.2.6 </t>
  </si>
  <si>
    <t>Dimensions 100 x 535 cm ht formant garde corps</t>
  </si>
  <si>
    <t>U</t>
  </si>
  <si>
    <t>ART</t>
  </si>
  <si>
    <t>SEB-A182</t>
  </si>
  <si>
    <t>Total PERGOLAS - BRISES-VUES</t>
  </si>
  <si>
    <t>STOT</t>
  </si>
  <si>
    <t>2.6</t>
  </si>
  <si>
    <t>TRAVAUX DIVERS DE METALLERIE</t>
  </si>
  <si>
    <t>CH4</t>
  </si>
  <si>
    <t>2.6.1</t>
  </si>
  <si>
    <t>Grilles de ventilation</t>
  </si>
  <si>
    <t>CH5</t>
  </si>
  <si>
    <t xml:space="preserve">2.6.1.1 </t>
  </si>
  <si>
    <t>Grille extérieure verticale - Dim 25 x 25 cm</t>
  </si>
  <si>
    <t>U</t>
  </si>
  <si>
    <t>ART</t>
  </si>
  <si>
    <t>MET-A038</t>
  </si>
  <si>
    <t xml:space="preserve">2.6.3 </t>
  </si>
  <si>
    <t>Tableau d'affichage</t>
  </si>
  <si>
    <t>U</t>
  </si>
  <si>
    <t>ART</t>
  </si>
  <si>
    <t>MET-A043</t>
  </si>
  <si>
    <t xml:space="preserve">2.6.4 </t>
  </si>
  <si>
    <t>Corbeille à papier à fond ouvrant</t>
  </si>
  <si>
    <t>U</t>
  </si>
  <si>
    <t>ART</t>
  </si>
  <si>
    <t>MET-A044</t>
  </si>
  <si>
    <t xml:space="preserve">2.6.5 </t>
  </si>
  <si>
    <t>Couvertines pour parois de 20cm</t>
  </si>
  <si>
    <t>ML</t>
  </si>
  <si>
    <t>ART</t>
  </si>
  <si>
    <t>MET-A047</t>
  </si>
  <si>
    <t xml:space="preserve">2.6.6 </t>
  </si>
  <si>
    <t>Barre d'accroche échelle en façades (accès toiture R+1)</t>
  </si>
  <si>
    <t>U</t>
  </si>
  <si>
    <t>ART</t>
  </si>
  <si>
    <t>MET-A048</t>
  </si>
  <si>
    <t xml:space="preserve">2.6.7 </t>
  </si>
  <si>
    <t>Support de mât d'antennes</t>
  </si>
  <si>
    <t>U</t>
  </si>
  <si>
    <t>ART</t>
  </si>
  <si>
    <t>MET-A045</t>
  </si>
  <si>
    <t>Total TRAVAUX DIVERS DE METALLERIE</t>
  </si>
  <si>
    <t>STOT</t>
  </si>
  <si>
    <t>Total Bâtiment B</t>
  </si>
  <si>
    <t>STOT_LS0</t>
  </si>
  <si>
    <t>Montant HT du Lot N°07 METALLERIE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</si>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</sst>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7">
    <xf numFmtId="0" fontId="0" fillId="0" borderId="0" xfId="0"/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0" fillId="0" borderId="10" xfId="0" applyBorder="1" applyAlignment="1" applyProtection="1">
      <alignment horizontal="center" vertical="top" wrapText="1"/>
    </xf>
    <xf numFmtId="0" fontId="21" fillId="0" borderId="11" xfId="0" applyFont="1" applyBorder="1" applyAlignment="1" applyProtection="1">
      <alignment horizontal="left" vertical="top" wrapText="1"/>
    </xf>
    <xf numFmtId="0" fontId="21" fillId="0" borderId="11" xfId="0" applyFont="1" applyBorder="1" applyAlignment="1" applyProtection="1">
      <alignment horizontal="righ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2" fillId="2" borderId="8" xfId="2" applyBorder="1" applyProtection="1">
      <alignment horizontal="left" vertical="top" wrapText="1"/>
    </xf>
    <xf numFmtId="0" fontId="2" fillId="2" borderId="16" xfId="2" applyBorder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5" fillId="0" borderId="7" xfId="6" applyBorder="1" applyProtection="1">
      <alignment horizontal="left" vertical="top" wrapText="1"/>
    </xf>
    <xf numFmtId="0" fontId="6" fillId="0" borderId="18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2" fillId="0" borderId="10" xfId="10" applyBorder="1" applyProtection="1">
      <alignment horizontal="left" vertical="top" wrapText="1"/>
    </xf>
    <xf numFmtId="0" fontId="9" fillId="0" borderId="3" xfId="14" applyBorder="1" applyProtection="1">
      <alignment horizontal="left" vertical="top" wrapText="1"/>
    </xf>
    <xf numFmtId="0" fontId="9" fillId="0" borderId="19" xfId="14" applyBorder="1" applyProtection="1">
      <alignment horizontal="left" vertical="top" wrapText="1"/>
    </xf>
    <xf numFmtId="0" fontId="13" fillId="0" borderId="6" xfId="26" applyBorder="1" applyAlignment="1" applyProtection="1">
      <alignment horizontal="left" vertical="top" wrapText="1"/>
    </xf>
    <xf numFmtId="0" fontId="13" fillId="0" borderId="20" xfId="26" applyBorder="1" applyProtection="1">
      <alignment horizontal="left" vertical="top" wrapText="1" indent="1"/>
    </xf>
    <xf numFmtId="0" fontId="0" fillId="0" borderId="17" xfId="0" applyBorder="1" applyAlignment="1" applyProtection="1">
      <alignment horizontal="left" vertical="top"/>
    </xf>
    <xf numFmtId="164" fontId="0" fillId="0" borderId="17" xfId="0" applyNumberFormat="1" applyBorder="1" applyAlignment="1" applyProtection="1">
      <alignment horizontal="right" vertical="top" wrapText="1"/>
    </xf>
    <xf numFmtId="0" fontId="0" fillId="0" borderId="6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  <xf numFmtId="0" fontId="6" fillId="0" borderId="6" xfId="17" applyBorder="1" applyAlignment="1" applyProtection="1">
      <alignment horizontal="left" vertical="top" wrapText="1"/>
    </xf>
    <xf numFmtId="0" fontId="6" fillId="0" borderId="20" xfId="17" applyBorder="1" applyProtection="1">
      <alignment horizontal="right" vertical="top" wrapText="1"/>
    </xf>
    <xf numFmtId="0" fontId="9" fillId="0" borderId="6" xfId="14" applyBorder="1" applyProtection="1">
      <alignment horizontal="left" vertical="top" wrapText="1"/>
    </xf>
    <xf numFmtId="0" fontId="9" fillId="0" borderId="20" xfId="14" applyBorder="1" applyProtection="1">
      <alignment horizontal="left" vertical="top" wrapText="1"/>
    </xf>
    <xf numFmtId="0" fontId="12" fillId="0" borderId="6" xfId="18" applyBorder="1" applyProtection="1">
      <alignment horizontal="left" vertical="top" wrapText="1"/>
    </xf>
    <xf numFmtId="0" fontId="12" fillId="0" borderId="20" xfId="18" applyBorder="1" applyProtection="1">
      <alignment horizontal="left" vertical="top" wrapText="1"/>
    </xf>
    <xf numFmtId="165" fontId="0" fillId="0" borderId="17" xfId="0" applyNumberFormat="1" applyBorder="1" applyAlignment="1" applyProtection="1">
      <alignment horizontal="right" vertical="top" wrapText="1"/>
    </xf>
    <xf numFmtId="0" fontId="6" fillId="0" borderId="2" xfId="17" applyBorder="1" applyAlignment="1" applyProtection="1">
      <alignment horizontal="left" vertical="top" wrapText="1"/>
    </xf>
    <xf numFmtId="0" fontId="6" fillId="0" borderId="22" xfId="17" applyBorder="1" applyProtection="1">
      <alignment horizontal="right" vertical="top" wrapText="1"/>
    </xf>
    <xf numFmtId="0" fontId="2" fillId="2" borderId="5" xfId="3" applyBorder="1" applyProtection="1">
      <alignment horizontal="left" vertical="top" wrapText="1"/>
    </xf>
    <xf numFmtId="0" fontId="2" fillId="2" borderId="10" xfId="3" applyBorder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175800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821871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821871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N°07 METALLERIE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607800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23"/>
  <sheetViews>
    <sheetView showGridLines="0" tabSelected="1" workbookViewId="0">
      <pane xSplit="2" ySplit="2" topLeftCell="C100" activePane="bottomRight" state="frozen"/>
      <selection pane="topRight" activeCell="C1" sqref="C1"/>
      <selection pane="bottomLeft" activeCell="A3" sqref="A3"/>
      <selection pane="bottomRight" activeCell="K104" sqref="K104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765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0</v>
      </c>
      <c r="C2" s="21" t="s">
        <v>1</v>
      </c>
      <c r="D2" s="22" t="s">
        <v>2</v>
      </c>
      <c r="E2" s="2" t="s">
        <v>3</v>
      </c>
      <c r="F2" s="1" t="s">
        <v>4</v>
      </c>
    </row>
    <row r="3" spans="1:702" x14ac:dyDescent="0.4">
      <c r="A3" s="23"/>
      <c r="B3" s="24"/>
      <c r="C3" s="25"/>
      <c r="D3" s="25"/>
      <c r="E3" s="10"/>
      <c r="F3" s="10"/>
    </row>
    <row r="4" spans="1:702" ht="15.45" x14ac:dyDescent="0.4">
      <c r="A4" s="26"/>
      <c r="B4" s="27" t="s">
        <v>5</v>
      </c>
      <c r="C4" s="28"/>
      <c r="D4" s="28"/>
      <c r="E4" s="11"/>
      <c r="F4" s="11"/>
    </row>
    <row r="5" spans="1:702" ht="37.299999999999997" x14ac:dyDescent="0.4">
      <c r="A5" s="29"/>
      <c r="B5" s="30" t="s">
        <v>6</v>
      </c>
      <c r="C5" s="28"/>
      <c r="D5" s="28"/>
      <c r="E5" s="11"/>
      <c r="F5" s="11"/>
      <c r="ZY5" t="s">
        <v>7</v>
      </c>
      <c r="ZZ5" s="3" t="s">
        <v>8</v>
      </c>
    </row>
    <row r="6" spans="1:702" ht="15.45" x14ac:dyDescent="0.4">
      <c r="A6" s="31" t="s">
        <v>9</v>
      </c>
      <c r="B6" s="32" t="s">
        <v>10</v>
      </c>
      <c r="C6" s="28"/>
      <c r="D6" s="28"/>
      <c r="E6" s="11"/>
      <c r="F6" s="11"/>
      <c r="ZY6" t="s">
        <v>11</v>
      </c>
      <c r="ZZ6" s="3"/>
    </row>
    <row r="7" spans="1:702" ht="15.45" x14ac:dyDescent="0.4">
      <c r="A7" s="33" t="s">
        <v>12</v>
      </c>
      <c r="B7" s="34" t="s">
        <v>13</v>
      </c>
      <c r="C7" s="28"/>
      <c r="D7" s="28"/>
      <c r="E7" s="11"/>
      <c r="F7" s="11"/>
      <c r="ZY7" t="s">
        <v>14</v>
      </c>
      <c r="ZZ7" s="3"/>
    </row>
    <row r="8" spans="1:702" ht="23.15" x14ac:dyDescent="0.4">
      <c r="A8" s="35" t="s">
        <v>15</v>
      </c>
      <c r="B8" s="36" t="s">
        <v>16</v>
      </c>
      <c r="C8" s="37" t="s">
        <v>17</v>
      </c>
      <c r="D8" s="38">
        <v>1</v>
      </c>
      <c r="E8" s="13"/>
      <c r="F8" s="12">
        <f>ROUND(D8*E8,2)</f>
        <v>0</v>
      </c>
      <c r="ZY8" t="s">
        <v>18</v>
      </c>
      <c r="ZZ8" s="3" t="s">
        <v>19</v>
      </c>
    </row>
    <row r="9" spans="1:702" x14ac:dyDescent="0.4">
      <c r="A9" s="35" t="s">
        <v>20</v>
      </c>
      <c r="B9" s="36" t="s">
        <v>21</v>
      </c>
      <c r="C9" s="37" t="s">
        <v>22</v>
      </c>
      <c r="D9" s="38">
        <v>1</v>
      </c>
      <c r="E9" s="13"/>
      <c r="F9" s="12">
        <f>ROUND(D9*E9,2)</f>
        <v>0</v>
      </c>
      <c r="ZY9" t="s">
        <v>23</v>
      </c>
      <c r="ZZ9" s="3" t="s">
        <v>24</v>
      </c>
    </row>
    <row r="10" spans="1:702" x14ac:dyDescent="0.4">
      <c r="A10" s="39"/>
      <c r="B10" s="40"/>
      <c r="C10" s="28"/>
      <c r="D10" s="28"/>
      <c r="E10" s="11"/>
      <c r="F10" s="14"/>
    </row>
    <row r="11" spans="1:702" x14ac:dyDescent="0.4">
      <c r="A11" s="41"/>
      <c r="B11" s="42" t="s">
        <v>25</v>
      </c>
      <c r="C11" s="28"/>
      <c r="D11" s="28"/>
      <c r="E11" s="11"/>
      <c r="F11" s="15">
        <f>SUBTOTAL(109,F8:F10)</f>
        <v>0</v>
      </c>
      <c r="G11" s="5"/>
      <c r="ZY11" t="s">
        <v>26</v>
      </c>
    </row>
    <row r="12" spans="1:702" x14ac:dyDescent="0.4">
      <c r="A12" s="39"/>
      <c r="B12" s="40"/>
      <c r="C12" s="28"/>
      <c r="D12" s="28"/>
      <c r="E12" s="11"/>
      <c r="F12" s="10"/>
    </row>
    <row r="13" spans="1:702" ht="15.45" x14ac:dyDescent="0.4">
      <c r="A13" s="43" t="s">
        <v>27</v>
      </c>
      <c r="B13" s="44" t="s">
        <v>28</v>
      </c>
      <c r="C13" s="28"/>
      <c r="D13" s="28"/>
      <c r="E13" s="11"/>
      <c r="F13" s="11"/>
      <c r="ZY13" t="s">
        <v>29</v>
      </c>
      <c r="ZZ13" s="3"/>
    </row>
    <row r="14" spans="1:702" x14ac:dyDescent="0.4">
      <c r="A14" s="45" t="s">
        <v>30</v>
      </c>
      <c r="B14" s="46" t="s">
        <v>31</v>
      </c>
      <c r="C14" s="28"/>
      <c r="D14" s="28"/>
      <c r="E14" s="11"/>
      <c r="F14" s="11"/>
      <c r="ZY14" t="s">
        <v>32</v>
      </c>
      <c r="ZZ14" s="3"/>
    </row>
    <row r="15" spans="1:702" x14ac:dyDescent="0.4">
      <c r="A15" s="35" t="s">
        <v>33</v>
      </c>
      <c r="B15" s="36" t="s">
        <v>34</v>
      </c>
      <c r="C15" s="37" t="s">
        <v>35</v>
      </c>
      <c r="D15" s="47">
        <v>1</v>
      </c>
      <c r="E15" s="13"/>
      <c r="F15" s="12">
        <f>ROUND(D15*E15,2)</f>
        <v>0</v>
      </c>
      <c r="ZY15" t="s">
        <v>36</v>
      </c>
      <c r="ZZ15" s="3" t="s">
        <v>37</v>
      </c>
    </row>
    <row r="16" spans="1:702" x14ac:dyDescent="0.4">
      <c r="A16" s="35" t="s">
        <v>38</v>
      </c>
      <c r="B16" s="36" t="s">
        <v>39</v>
      </c>
      <c r="C16" s="37" t="s">
        <v>40</v>
      </c>
      <c r="D16" s="47">
        <v>1</v>
      </c>
      <c r="E16" s="13"/>
      <c r="F16" s="12">
        <f>ROUND(D16*E16,2)</f>
        <v>0</v>
      </c>
      <c r="ZY16" t="s">
        <v>41</v>
      </c>
      <c r="ZZ16" s="3" t="s">
        <v>42</v>
      </c>
    </row>
    <row r="17" spans="1:702" x14ac:dyDescent="0.4">
      <c r="A17" s="35" t="s">
        <v>43</v>
      </c>
      <c r="B17" s="36" t="s">
        <v>44</v>
      </c>
      <c r="C17" s="37" t="s">
        <v>45</v>
      </c>
      <c r="D17" s="47">
        <v>1</v>
      </c>
      <c r="E17" s="13"/>
      <c r="F17" s="12">
        <f>ROUND(D17*E17,2)</f>
        <v>0</v>
      </c>
      <c r="ZY17" t="s">
        <v>46</v>
      </c>
      <c r="ZZ17" s="3" t="s">
        <v>47</v>
      </c>
    </row>
    <row r="18" spans="1:702" x14ac:dyDescent="0.4">
      <c r="A18" s="39"/>
      <c r="B18" s="40"/>
      <c r="C18" s="28"/>
      <c r="D18" s="28"/>
      <c r="E18" s="11"/>
      <c r="F18" s="14"/>
    </row>
    <row r="19" spans="1:702" x14ac:dyDescent="0.4">
      <c r="A19" s="41"/>
      <c r="B19" s="42" t="s">
        <v>48</v>
      </c>
      <c r="C19" s="28"/>
      <c r="D19" s="28"/>
      <c r="E19" s="11"/>
      <c r="F19" s="15">
        <f>SUBTOTAL(109,F14:F18)</f>
        <v>0</v>
      </c>
      <c r="G19" s="5"/>
      <c r="ZY19" t="s">
        <v>49</v>
      </c>
    </row>
    <row r="20" spans="1:702" x14ac:dyDescent="0.4">
      <c r="A20" s="39"/>
      <c r="B20" s="40"/>
      <c r="C20" s="28"/>
      <c r="D20" s="28"/>
      <c r="E20" s="11"/>
      <c r="F20" s="10"/>
    </row>
    <row r="21" spans="1:702" ht="15.45" x14ac:dyDescent="0.4">
      <c r="A21" s="43" t="s">
        <v>50</v>
      </c>
      <c r="B21" s="44" t="s">
        <v>51</v>
      </c>
      <c r="C21" s="28"/>
      <c r="D21" s="28"/>
      <c r="E21" s="11"/>
      <c r="F21" s="11"/>
      <c r="ZY21" t="s">
        <v>52</v>
      </c>
      <c r="ZZ21" s="3"/>
    </row>
    <row r="22" spans="1:702" x14ac:dyDescent="0.4">
      <c r="A22" s="45" t="s">
        <v>53</v>
      </c>
      <c r="B22" s="46" t="s">
        <v>54</v>
      </c>
      <c r="C22" s="28"/>
      <c r="D22" s="28"/>
      <c r="E22" s="11"/>
      <c r="F22" s="11"/>
      <c r="ZY22" t="s">
        <v>55</v>
      </c>
      <c r="ZZ22" s="3"/>
    </row>
    <row r="23" spans="1:702" x14ac:dyDescent="0.4">
      <c r="A23" s="35" t="s">
        <v>56</v>
      </c>
      <c r="B23" s="36" t="s">
        <v>57</v>
      </c>
      <c r="C23" s="37" t="s">
        <v>58</v>
      </c>
      <c r="D23" s="38">
        <v>1</v>
      </c>
      <c r="E23" s="13"/>
      <c r="F23" s="12">
        <f t="shared" ref="F23:F28" si="0">ROUND(D23*E23,2)</f>
        <v>0</v>
      </c>
      <c r="ZY23" t="s">
        <v>59</v>
      </c>
      <c r="ZZ23" s="3" t="s">
        <v>60</v>
      </c>
    </row>
    <row r="24" spans="1:702" x14ac:dyDescent="0.4">
      <c r="A24" s="35" t="s">
        <v>61</v>
      </c>
      <c r="B24" s="36" t="s">
        <v>62</v>
      </c>
      <c r="C24" s="37" t="s">
        <v>63</v>
      </c>
      <c r="D24" s="38">
        <v>1</v>
      </c>
      <c r="E24" s="13"/>
      <c r="F24" s="12">
        <f t="shared" si="0"/>
        <v>0</v>
      </c>
      <c r="ZY24" t="s">
        <v>64</v>
      </c>
      <c r="ZZ24" s="3" t="s">
        <v>65</v>
      </c>
    </row>
    <row r="25" spans="1:702" x14ac:dyDescent="0.4">
      <c r="A25" s="35" t="s">
        <v>66</v>
      </c>
      <c r="B25" s="36" t="s">
        <v>67</v>
      </c>
      <c r="C25" s="37" t="s">
        <v>68</v>
      </c>
      <c r="D25" s="38">
        <v>1</v>
      </c>
      <c r="E25" s="13"/>
      <c r="F25" s="12">
        <f t="shared" si="0"/>
        <v>0</v>
      </c>
      <c r="ZY25" t="s">
        <v>69</v>
      </c>
      <c r="ZZ25" s="3" t="s">
        <v>70</v>
      </c>
    </row>
    <row r="26" spans="1:702" x14ac:dyDescent="0.4">
      <c r="A26" s="35" t="s">
        <v>71</v>
      </c>
      <c r="B26" s="36" t="s">
        <v>72</v>
      </c>
      <c r="C26" s="37" t="s">
        <v>73</v>
      </c>
      <c r="D26" s="38">
        <v>1</v>
      </c>
      <c r="E26" s="13"/>
      <c r="F26" s="12">
        <f t="shared" si="0"/>
        <v>0</v>
      </c>
      <c r="ZY26" t="s">
        <v>74</v>
      </c>
      <c r="ZZ26" s="3" t="s">
        <v>75</v>
      </c>
    </row>
    <row r="27" spans="1:702" x14ac:dyDescent="0.4">
      <c r="A27" s="35" t="s">
        <v>76</v>
      </c>
      <c r="B27" s="36" t="s">
        <v>77</v>
      </c>
      <c r="C27" s="37" t="s">
        <v>78</v>
      </c>
      <c r="D27" s="38">
        <v>1</v>
      </c>
      <c r="E27" s="13"/>
      <c r="F27" s="12">
        <f t="shared" si="0"/>
        <v>0</v>
      </c>
      <c r="ZY27" t="s">
        <v>79</v>
      </c>
      <c r="ZZ27" s="3" t="s">
        <v>80</v>
      </c>
    </row>
    <row r="28" spans="1:702" x14ac:dyDescent="0.4">
      <c r="A28" s="35" t="s">
        <v>81</v>
      </c>
      <c r="B28" s="36" t="s">
        <v>82</v>
      </c>
      <c r="C28" s="37" t="s">
        <v>83</v>
      </c>
      <c r="D28" s="38">
        <v>1</v>
      </c>
      <c r="E28" s="13"/>
      <c r="F28" s="12">
        <f t="shared" si="0"/>
        <v>0</v>
      </c>
      <c r="ZY28" t="s">
        <v>84</v>
      </c>
      <c r="ZZ28" s="3" t="s">
        <v>85</v>
      </c>
    </row>
    <row r="29" spans="1:702" x14ac:dyDescent="0.4">
      <c r="A29" s="45" t="s">
        <v>86</v>
      </c>
      <c r="B29" s="46" t="s">
        <v>87</v>
      </c>
      <c r="C29" s="28"/>
      <c r="D29" s="28"/>
      <c r="E29" s="11"/>
      <c r="F29" s="11"/>
      <c r="ZY29" t="s">
        <v>88</v>
      </c>
      <c r="ZZ29" s="3"/>
    </row>
    <row r="30" spans="1:702" x14ac:dyDescent="0.4">
      <c r="A30" s="35" t="s">
        <v>89</v>
      </c>
      <c r="B30" s="36" t="s">
        <v>90</v>
      </c>
      <c r="C30" s="37" t="s">
        <v>91</v>
      </c>
      <c r="D30" s="38">
        <v>1</v>
      </c>
      <c r="E30" s="13"/>
      <c r="F30" s="12">
        <f>ROUND(D30*E30,2)</f>
        <v>0</v>
      </c>
      <c r="ZY30" t="s">
        <v>92</v>
      </c>
      <c r="ZZ30" s="3" t="s">
        <v>93</v>
      </c>
    </row>
    <row r="31" spans="1:702" x14ac:dyDescent="0.4">
      <c r="A31" s="39"/>
      <c r="B31" s="40"/>
      <c r="C31" s="28"/>
      <c r="D31" s="28"/>
      <c r="E31" s="11"/>
      <c r="F31" s="14"/>
    </row>
    <row r="32" spans="1:702" x14ac:dyDescent="0.4">
      <c r="A32" s="48"/>
      <c r="B32" s="49" t="s">
        <v>94</v>
      </c>
      <c r="C32" s="28"/>
      <c r="D32" s="28"/>
      <c r="E32" s="11"/>
      <c r="F32" s="15">
        <f>SUBTOTAL(109,F22:F31)</f>
        <v>0</v>
      </c>
      <c r="G32" s="5"/>
      <c r="ZY32" t="s">
        <v>95</v>
      </c>
    </row>
    <row r="33" spans="1:702" ht="15.45" x14ac:dyDescent="0.4">
      <c r="A33" s="50"/>
      <c r="B33" s="51" t="s">
        <v>96</v>
      </c>
      <c r="C33" s="28"/>
      <c r="D33" s="28"/>
      <c r="E33" s="11"/>
      <c r="F33" s="15">
        <f>SUBTOTAL(109,F5:F32)</f>
        <v>0</v>
      </c>
      <c r="G33" s="5"/>
      <c r="ZY33" t="s">
        <v>97</v>
      </c>
    </row>
    <row r="34" spans="1:702" x14ac:dyDescent="0.4">
      <c r="A34" s="23"/>
      <c r="B34" s="24"/>
      <c r="C34" s="28"/>
      <c r="D34" s="28"/>
      <c r="E34" s="11"/>
      <c r="F34" s="10"/>
    </row>
    <row r="35" spans="1:702" ht="15.45" x14ac:dyDescent="0.4">
      <c r="A35" s="26"/>
      <c r="B35" s="27" t="s">
        <v>98</v>
      </c>
      <c r="C35" s="28"/>
      <c r="D35" s="28"/>
      <c r="E35" s="11"/>
      <c r="F35" s="11"/>
    </row>
    <row r="36" spans="1:702" ht="37.299999999999997" x14ac:dyDescent="0.4">
      <c r="A36" s="29"/>
      <c r="B36" s="30" t="s">
        <v>99</v>
      </c>
      <c r="C36" s="28"/>
      <c r="D36" s="28"/>
      <c r="E36" s="11"/>
      <c r="F36" s="11"/>
      <c r="ZY36" t="s">
        <v>100</v>
      </c>
      <c r="ZZ36" s="3" t="s">
        <v>101</v>
      </c>
    </row>
    <row r="37" spans="1:702" ht="15.45" x14ac:dyDescent="0.4">
      <c r="A37" s="31" t="s">
        <v>102</v>
      </c>
      <c r="B37" s="32" t="s">
        <v>103</v>
      </c>
      <c r="C37" s="28"/>
      <c r="D37" s="28"/>
      <c r="E37" s="11"/>
      <c r="F37" s="11"/>
      <c r="ZY37" t="s">
        <v>104</v>
      </c>
      <c r="ZZ37" s="3"/>
    </row>
    <row r="38" spans="1:702" ht="30.9" x14ac:dyDescent="0.4">
      <c r="A38" s="33" t="s">
        <v>105</v>
      </c>
      <c r="B38" s="34" t="s">
        <v>106</v>
      </c>
      <c r="C38" s="28"/>
      <c r="D38" s="28"/>
      <c r="E38" s="11"/>
      <c r="F38" s="11"/>
      <c r="ZY38" t="s">
        <v>107</v>
      </c>
      <c r="ZZ38" s="3"/>
    </row>
    <row r="39" spans="1:702" x14ac:dyDescent="0.4">
      <c r="A39" s="35" t="s">
        <v>108</v>
      </c>
      <c r="B39" s="36" t="s">
        <v>109</v>
      </c>
      <c r="C39" s="37" t="s">
        <v>110</v>
      </c>
      <c r="D39" s="38">
        <v>1</v>
      </c>
      <c r="E39" s="13"/>
      <c r="F39" s="12">
        <f>ROUND(D39*E39,2)</f>
        <v>0</v>
      </c>
      <c r="ZY39" t="s">
        <v>111</v>
      </c>
      <c r="ZZ39" s="3" t="s">
        <v>112</v>
      </c>
    </row>
    <row r="40" spans="1:702" x14ac:dyDescent="0.4">
      <c r="A40" s="39"/>
      <c r="B40" s="40"/>
      <c r="C40" s="28"/>
      <c r="D40" s="28"/>
      <c r="E40" s="11"/>
      <c r="F40" s="14"/>
    </row>
    <row r="41" spans="1:702" ht="24.9" x14ac:dyDescent="0.4">
      <c r="A41" s="41"/>
      <c r="B41" s="42" t="s">
        <v>113</v>
      </c>
      <c r="C41" s="28"/>
      <c r="D41" s="28"/>
      <c r="E41" s="11"/>
      <c r="F41" s="15">
        <f>SUBTOTAL(109,F39:F40)</f>
        <v>0</v>
      </c>
      <c r="G41" s="5"/>
      <c r="ZY41" t="s">
        <v>114</v>
      </c>
    </row>
    <row r="42" spans="1:702" x14ac:dyDescent="0.4">
      <c r="A42" s="39"/>
      <c r="B42" s="40"/>
      <c r="C42" s="28"/>
      <c r="D42" s="28"/>
      <c r="E42" s="11"/>
      <c r="F42" s="10"/>
    </row>
    <row r="43" spans="1:702" ht="15.45" x14ac:dyDescent="0.4">
      <c r="A43" s="43" t="s">
        <v>115</v>
      </c>
      <c r="B43" s="44" t="s">
        <v>116</v>
      </c>
      <c r="C43" s="28"/>
      <c r="D43" s="28"/>
      <c r="E43" s="11"/>
      <c r="F43" s="11"/>
      <c r="ZY43" t="s">
        <v>117</v>
      </c>
      <c r="ZZ43" s="3"/>
    </row>
    <row r="44" spans="1:702" ht="23.15" x14ac:dyDescent="0.4">
      <c r="A44" s="35" t="s">
        <v>118</v>
      </c>
      <c r="B44" s="36" t="s">
        <v>119</v>
      </c>
      <c r="C44" s="37" t="s">
        <v>120</v>
      </c>
      <c r="D44" s="38">
        <v>2</v>
      </c>
      <c r="E44" s="13"/>
      <c r="F44" s="12">
        <f>ROUND(D44*E44,2)</f>
        <v>0</v>
      </c>
      <c r="ZY44" t="s">
        <v>121</v>
      </c>
      <c r="ZZ44" s="3" t="s">
        <v>122</v>
      </c>
    </row>
    <row r="45" spans="1:702" x14ac:dyDescent="0.4">
      <c r="A45" s="39"/>
      <c r="B45" s="40"/>
      <c r="C45" s="28"/>
      <c r="D45" s="28"/>
      <c r="E45" s="11"/>
      <c r="F45" s="14"/>
    </row>
    <row r="46" spans="1:702" x14ac:dyDescent="0.4">
      <c r="A46" s="41"/>
      <c r="B46" s="42" t="s">
        <v>123</v>
      </c>
      <c r="C46" s="28"/>
      <c r="D46" s="28"/>
      <c r="E46" s="11"/>
      <c r="F46" s="15">
        <f>SUBTOTAL(109,F44:F45)</f>
        <v>0</v>
      </c>
      <c r="G46" s="5"/>
      <c r="ZY46" t="s">
        <v>124</v>
      </c>
    </row>
    <row r="47" spans="1:702" x14ac:dyDescent="0.4">
      <c r="A47" s="39"/>
      <c r="B47" s="40"/>
      <c r="C47" s="28"/>
      <c r="D47" s="28"/>
      <c r="E47" s="11"/>
      <c r="F47" s="10"/>
    </row>
    <row r="48" spans="1:702" ht="15.45" x14ac:dyDescent="0.4">
      <c r="A48" s="43" t="s">
        <v>125</v>
      </c>
      <c r="B48" s="44" t="s">
        <v>126</v>
      </c>
      <c r="C48" s="28"/>
      <c r="D48" s="28"/>
      <c r="E48" s="11"/>
      <c r="F48" s="11"/>
      <c r="ZY48" t="s">
        <v>127</v>
      </c>
      <c r="ZZ48" s="3"/>
    </row>
    <row r="49" spans="1:702" ht="23.15" x14ac:dyDescent="0.4">
      <c r="A49" s="35" t="s">
        <v>128</v>
      </c>
      <c r="B49" s="36" t="s">
        <v>129</v>
      </c>
      <c r="C49" s="37" t="s">
        <v>130</v>
      </c>
      <c r="D49" s="38">
        <v>25.8</v>
      </c>
      <c r="E49" s="13"/>
      <c r="F49" s="12">
        <f>ROUND(D49*E49,2)</f>
        <v>0</v>
      </c>
      <c r="ZY49" t="s">
        <v>131</v>
      </c>
      <c r="ZZ49" s="3" t="s">
        <v>132</v>
      </c>
    </row>
    <row r="50" spans="1:702" x14ac:dyDescent="0.4">
      <c r="A50" s="35" t="s">
        <v>133</v>
      </c>
      <c r="B50" s="36" t="s">
        <v>134</v>
      </c>
      <c r="C50" s="37" t="s">
        <v>135</v>
      </c>
      <c r="D50" s="38">
        <v>35.799999999999997</v>
      </c>
      <c r="E50" s="13"/>
      <c r="F50" s="12">
        <f>ROUND(D50*E50,2)</f>
        <v>0</v>
      </c>
      <c r="ZY50" t="s">
        <v>136</v>
      </c>
      <c r="ZZ50" s="3" t="s">
        <v>137</v>
      </c>
    </row>
    <row r="51" spans="1:702" x14ac:dyDescent="0.4">
      <c r="A51" s="35" t="s">
        <v>138</v>
      </c>
      <c r="B51" s="36" t="s">
        <v>139</v>
      </c>
      <c r="C51" s="37" t="s">
        <v>140</v>
      </c>
      <c r="D51" s="38">
        <v>40.6</v>
      </c>
      <c r="E51" s="13"/>
      <c r="F51" s="12">
        <f>ROUND(D51*E51,2)</f>
        <v>0</v>
      </c>
      <c r="ZY51" t="s">
        <v>141</v>
      </c>
      <c r="ZZ51" s="3" t="s">
        <v>142</v>
      </c>
    </row>
    <row r="52" spans="1:702" x14ac:dyDescent="0.4">
      <c r="A52" s="35" t="s">
        <v>143</v>
      </c>
      <c r="B52" s="36" t="s">
        <v>144</v>
      </c>
      <c r="C52" s="37" t="s">
        <v>145</v>
      </c>
      <c r="D52" s="38">
        <v>1.7</v>
      </c>
      <c r="E52" s="13"/>
      <c r="F52" s="12">
        <f>ROUND(D52*E52,2)</f>
        <v>0</v>
      </c>
      <c r="ZY52" t="s">
        <v>146</v>
      </c>
      <c r="ZZ52" s="3" t="s">
        <v>147</v>
      </c>
    </row>
    <row r="53" spans="1:702" x14ac:dyDescent="0.4">
      <c r="A53" s="39"/>
      <c r="B53" s="40"/>
      <c r="C53" s="28"/>
      <c r="D53" s="28"/>
      <c r="E53" s="11"/>
      <c r="F53" s="14"/>
    </row>
    <row r="54" spans="1:702" x14ac:dyDescent="0.4">
      <c r="A54" s="41"/>
      <c r="B54" s="42" t="s">
        <v>148</v>
      </c>
      <c r="C54" s="28"/>
      <c r="D54" s="28"/>
      <c r="E54" s="11"/>
      <c r="F54" s="15">
        <f>SUBTOTAL(109,F49:F53)</f>
        <v>0</v>
      </c>
      <c r="G54" s="5"/>
      <c r="ZY54" t="s">
        <v>149</v>
      </c>
    </row>
    <row r="55" spans="1:702" x14ac:dyDescent="0.4">
      <c r="A55" s="39"/>
      <c r="B55" s="40"/>
      <c r="C55" s="28"/>
      <c r="D55" s="28"/>
      <c r="E55" s="11"/>
      <c r="F55" s="10"/>
    </row>
    <row r="56" spans="1:702" ht="15.45" x14ac:dyDescent="0.4">
      <c r="A56" s="43" t="s">
        <v>150</v>
      </c>
      <c r="B56" s="44" t="s">
        <v>151</v>
      </c>
      <c r="C56" s="28"/>
      <c r="D56" s="28"/>
      <c r="E56" s="11"/>
      <c r="F56" s="11"/>
      <c r="ZY56" t="s">
        <v>152</v>
      </c>
      <c r="ZZ56" s="3"/>
    </row>
    <row r="57" spans="1:702" x14ac:dyDescent="0.4">
      <c r="A57" s="45" t="s">
        <v>153</v>
      </c>
      <c r="B57" s="46" t="s">
        <v>154</v>
      </c>
      <c r="C57" s="28"/>
      <c r="D57" s="28"/>
      <c r="E57" s="11"/>
      <c r="F57" s="11"/>
      <c r="ZY57" t="s">
        <v>155</v>
      </c>
      <c r="ZZ57" s="3"/>
    </row>
    <row r="58" spans="1:702" x14ac:dyDescent="0.4">
      <c r="A58" s="35" t="s">
        <v>156</v>
      </c>
      <c r="B58" s="36" t="s">
        <v>157</v>
      </c>
      <c r="C58" s="37" t="s">
        <v>158</v>
      </c>
      <c r="D58" s="38">
        <v>2</v>
      </c>
      <c r="E58" s="13"/>
      <c r="F58" s="12">
        <f>ROUND(D58*E58,2)</f>
        <v>0</v>
      </c>
      <c r="ZY58" t="s">
        <v>159</v>
      </c>
      <c r="ZZ58" s="3" t="s">
        <v>160</v>
      </c>
    </row>
    <row r="59" spans="1:702" x14ac:dyDescent="0.4">
      <c r="A59" s="45" t="s">
        <v>161</v>
      </c>
      <c r="B59" s="46" t="s">
        <v>162</v>
      </c>
      <c r="C59" s="28"/>
      <c r="D59" s="28"/>
      <c r="E59" s="11"/>
      <c r="F59" s="11"/>
      <c r="ZY59" t="s">
        <v>163</v>
      </c>
      <c r="ZZ59" s="3"/>
    </row>
    <row r="60" spans="1:702" x14ac:dyDescent="0.4">
      <c r="A60" s="35" t="s">
        <v>164</v>
      </c>
      <c r="B60" s="36" t="s">
        <v>165</v>
      </c>
      <c r="C60" s="37" t="s">
        <v>166</v>
      </c>
      <c r="D60" s="47">
        <v>2</v>
      </c>
      <c r="E60" s="13"/>
      <c r="F60" s="12">
        <f>ROUND(D60*E60,2)</f>
        <v>0</v>
      </c>
      <c r="ZY60" t="s">
        <v>167</v>
      </c>
      <c r="ZZ60" s="3" t="s">
        <v>168</v>
      </c>
    </row>
    <row r="61" spans="1:702" x14ac:dyDescent="0.4">
      <c r="A61" s="35" t="s">
        <v>169</v>
      </c>
      <c r="B61" s="36" t="s">
        <v>170</v>
      </c>
      <c r="C61" s="37" t="s">
        <v>171</v>
      </c>
      <c r="D61" s="47">
        <v>1</v>
      </c>
      <c r="E61" s="13"/>
      <c r="F61" s="12">
        <f>ROUND(D61*E61,2)</f>
        <v>0</v>
      </c>
      <c r="ZY61" t="s">
        <v>172</v>
      </c>
      <c r="ZZ61" s="3" t="s">
        <v>173</v>
      </c>
    </row>
    <row r="62" spans="1:702" x14ac:dyDescent="0.4">
      <c r="A62" s="35" t="s">
        <v>174</v>
      </c>
      <c r="B62" s="36" t="s">
        <v>175</v>
      </c>
      <c r="C62" s="37" t="s">
        <v>176</v>
      </c>
      <c r="D62" s="47">
        <v>1</v>
      </c>
      <c r="E62" s="13"/>
      <c r="F62" s="12">
        <f>ROUND(D62*E62,2)</f>
        <v>0</v>
      </c>
      <c r="ZY62" t="s">
        <v>177</v>
      </c>
      <c r="ZZ62" s="3" t="s">
        <v>178</v>
      </c>
    </row>
    <row r="63" spans="1:702" x14ac:dyDescent="0.4">
      <c r="A63" s="39"/>
      <c r="B63" s="40"/>
      <c r="C63" s="28"/>
      <c r="D63" s="28"/>
      <c r="E63" s="11"/>
      <c r="F63" s="14"/>
    </row>
    <row r="64" spans="1:702" x14ac:dyDescent="0.4">
      <c r="A64" s="41"/>
      <c r="B64" s="42" t="s">
        <v>179</v>
      </c>
      <c r="C64" s="28"/>
      <c r="D64" s="28"/>
      <c r="E64" s="11"/>
      <c r="F64" s="15">
        <f>SUBTOTAL(109,F57:F63)</f>
        <v>0</v>
      </c>
      <c r="G64" s="5"/>
      <c r="ZY64" t="s">
        <v>180</v>
      </c>
    </row>
    <row r="65" spans="1:702" x14ac:dyDescent="0.4">
      <c r="A65" s="39"/>
      <c r="B65" s="40"/>
      <c r="C65" s="28"/>
      <c r="D65" s="28"/>
      <c r="E65" s="11"/>
      <c r="F65" s="10"/>
    </row>
    <row r="66" spans="1:702" ht="15.45" x14ac:dyDescent="0.4">
      <c r="A66" s="43" t="s">
        <v>181</v>
      </c>
      <c r="B66" s="44" t="s">
        <v>182</v>
      </c>
      <c r="C66" s="28"/>
      <c r="D66" s="28"/>
      <c r="E66" s="11"/>
      <c r="F66" s="11"/>
      <c r="ZY66" t="s">
        <v>183</v>
      </c>
      <c r="ZZ66" s="3"/>
    </row>
    <row r="67" spans="1:702" x14ac:dyDescent="0.4">
      <c r="A67" s="45" t="s">
        <v>184</v>
      </c>
      <c r="B67" s="46" t="s">
        <v>185</v>
      </c>
      <c r="C67" s="28"/>
      <c r="D67" s="28"/>
      <c r="E67" s="11"/>
      <c r="F67" s="11"/>
      <c r="ZY67" t="s">
        <v>186</v>
      </c>
      <c r="ZZ67" s="3"/>
    </row>
    <row r="68" spans="1:702" x14ac:dyDescent="0.4">
      <c r="A68" s="35" t="s">
        <v>187</v>
      </c>
      <c r="B68" s="36" t="s">
        <v>188</v>
      </c>
      <c r="C68" s="37" t="s">
        <v>189</v>
      </c>
      <c r="D68" s="38">
        <v>10</v>
      </c>
      <c r="E68" s="13"/>
      <c r="F68" s="12">
        <f>ROUND(D68*E68,2)</f>
        <v>0</v>
      </c>
      <c r="ZY68" t="s">
        <v>190</v>
      </c>
      <c r="ZZ68" s="3" t="s">
        <v>191</v>
      </c>
    </row>
    <row r="69" spans="1:702" x14ac:dyDescent="0.4">
      <c r="A69" s="35" t="s">
        <v>192</v>
      </c>
      <c r="B69" s="36" t="s">
        <v>193</v>
      </c>
      <c r="C69" s="37" t="s">
        <v>194</v>
      </c>
      <c r="D69" s="38">
        <v>1</v>
      </c>
      <c r="E69" s="13"/>
      <c r="F69" s="12">
        <f>ROUND(D69*E69,2)</f>
        <v>0</v>
      </c>
      <c r="ZY69" t="s">
        <v>195</v>
      </c>
      <c r="ZZ69" s="3" t="s">
        <v>196</v>
      </c>
    </row>
    <row r="70" spans="1:702" x14ac:dyDescent="0.4">
      <c r="A70" s="35" t="s">
        <v>197</v>
      </c>
      <c r="B70" s="36" t="s">
        <v>198</v>
      </c>
      <c r="C70" s="37" t="s">
        <v>199</v>
      </c>
      <c r="D70" s="38">
        <v>1</v>
      </c>
      <c r="E70" s="13"/>
      <c r="F70" s="12">
        <f>ROUND(D70*E70,2)</f>
        <v>0</v>
      </c>
      <c r="ZY70" t="s">
        <v>200</v>
      </c>
      <c r="ZZ70" s="3" t="s">
        <v>201</v>
      </c>
    </row>
    <row r="71" spans="1:702" x14ac:dyDescent="0.4">
      <c r="A71" s="35" t="s">
        <v>202</v>
      </c>
      <c r="B71" s="36" t="s">
        <v>203</v>
      </c>
      <c r="C71" s="37" t="s">
        <v>204</v>
      </c>
      <c r="D71" s="38">
        <v>70.599999999999994</v>
      </c>
      <c r="E71" s="13"/>
      <c r="F71" s="12">
        <f>ROUND(D71*E71,2)</f>
        <v>0</v>
      </c>
      <c r="ZY71" t="s">
        <v>205</v>
      </c>
      <c r="ZZ71" s="3" t="s">
        <v>206</v>
      </c>
    </row>
    <row r="72" spans="1:702" x14ac:dyDescent="0.4">
      <c r="A72" s="35" t="s">
        <v>207</v>
      </c>
      <c r="B72" s="36" t="s">
        <v>208</v>
      </c>
      <c r="C72" s="37" t="s">
        <v>209</v>
      </c>
      <c r="D72" s="38">
        <v>1</v>
      </c>
      <c r="E72" s="13"/>
      <c r="F72" s="12">
        <f>ROUND(D72*E72,2)</f>
        <v>0</v>
      </c>
      <c r="ZY72" t="s">
        <v>210</v>
      </c>
      <c r="ZZ72" s="3" t="s">
        <v>211</v>
      </c>
    </row>
    <row r="73" spans="1:702" x14ac:dyDescent="0.4">
      <c r="A73" s="39"/>
      <c r="B73" s="40"/>
      <c r="C73" s="28"/>
      <c r="D73" s="28"/>
      <c r="E73" s="11"/>
      <c r="F73" s="14"/>
    </row>
    <row r="74" spans="1:702" x14ac:dyDescent="0.4">
      <c r="A74" s="41"/>
      <c r="B74" s="42" t="s">
        <v>212</v>
      </c>
      <c r="C74" s="28"/>
      <c r="D74" s="28"/>
      <c r="E74" s="11"/>
      <c r="F74" s="15">
        <f>SUBTOTAL(109,F67:F73)</f>
        <v>0</v>
      </c>
      <c r="G74" s="5"/>
      <c r="ZY74" t="s">
        <v>213</v>
      </c>
    </row>
    <row r="75" spans="1:702" x14ac:dyDescent="0.4">
      <c r="A75" s="48"/>
      <c r="B75" s="49"/>
      <c r="C75" s="28"/>
      <c r="D75" s="28"/>
      <c r="E75" s="11"/>
      <c r="F75" s="15"/>
      <c r="G75" s="4"/>
    </row>
    <row r="76" spans="1:702" ht="15.45" x14ac:dyDescent="0.4">
      <c r="A76" s="50"/>
      <c r="B76" s="51" t="s">
        <v>214</v>
      </c>
      <c r="C76" s="28"/>
      <c r="D76" s="28"/>
      <c r="E76" s="11"/>
      <c r="F76" s="15">
        <f>SUBTOTAL(109,F36:F74)</f>
        <v>0</v>
      </c>
      <c r="G76" s="5"/>
      <c r="ZY76" t="s">
        <v>215</v>
      </c>
    </row>
    <row r="77" spans="1:702" x14ac:dyDescent="0.4">
      <c r="A77" s="23"/>
      <c r="B77" s="24"/>
      <c r="C77" s="28"/>
      <c r="D77" s="28"/>
      <c r="E77" s="11"/>
      <c r="F77" s="10"/>
    </row>
    <row r="78" spans="1:702" ht="15.45" x14ac:dyDescent="0.4">
      <c r="A78" s="26"/>
      <c r="B78" s="27" t="s">
        <v>216</v>
      </c>
      <c r="C78" s="28"/>
      <c r="D78" s="28"/>
      <c r="E78" s="11"/>
      <c r="F78" s="11"/>
    </row>
    <row r="79" spans="1:702" ht="37.299999999999997" x14ac:dyDescent="0.4">
      <c r="A79" s="29"/>
      <c r="B79" s="30" t="s">
        <v>217</v>
      </c>
      <c r="C79" s="28"/>
      <c r="D79" s="28"/>
      <c r="E79" s="11"/>
      <c r="F79" s="11"/>
      <c r="ZY79" t="s">
        <v>218</v>
      </c>
      <c r="ZZ79" s="3" t="s">
        <v>219</v>
      </c>
    </row>
    <row r="80" spans="1:702" ht="15.45" x14ac:dyDescent="0.4">
      <c r="A80" s="31" t="s">
        <v>220</v>
      </c>
      <c r="B80" s="32" t="s">
        <v>221</v>
      </c>
      <c r="C80" s="28"/>
      <c r="D80" s="28"/>
      <c r="E80" s="11"/>
      <c r="F80" s="11"/>
      <c r="ZY80" t="s">
        <v>222</v>
      </c>
      <c r="ZZ80" s="3"/>
    </row>
    <row r="81" spans="1:702" ht="30.9" x14ac:dyDescent="0.4">
      <c r="A81" s="33" t="s">
        <v>223</v>
      </c>
      <c r="B81" s="34" t="s">
        <v>224</v>
      </c>
      <c r="C81" s="28"/>
      <c r="D81" s="28"/>
      <c r="E81" s="11"/>
      <c r="F81" s="11"/>
      <c r="ZY81" t="s">
        <v>225</v>
      </c>
      <c r="ZZ81" s="3"/>
    </row>
    <row r="82" spans="1:702" x14ac:dyDescent="0.4">
      <c r="A82" s="35" t="s">
        <v>226</v>
      </c>
      <c r="B82" s="36" t="s">
        <v>227</v>
      </c>
      <c r="C82" s="37" t="s">
        <v>228</v>
      </c>
      <c r="D82" s="38">
        <v>1</v>
      </c>
      <c r="E82" s="13"/>
      <c r="F82" s="12">
        <f>ROUND(D82*E82,2)</f>
        <v>0</v>
      </c>
      <c r="ZY82" t="s">
        <v>229</v>
      </c>
      <c r="ZZ82" s="3" t="s">
        <v>230</v>
      </c>
    </row>
    <row r="83" spans="1:702" x14ac:dyDescent="0.4">
      <c r="A83" s="39"/>
      <c r="B83" s="40"/>
      <c r="C83" s="28"/>
      <c r="D83" s="28"/>
      <c r="E83" s="11"/>
      <c r="F83" s="14"/>
    </row>
    <row r="84" spans="1:702" ht="24.9" x14ac:dyDescent="0.4">
      <c r="A84" s="41"/>
      <c r="B84" s="42" t="s">
        <v>231</v>
      </c>
      <c r="C84" s="28"/>
      <c r="D84" s="28"/>
      <c r="E84" s="11"/>
      <c r="F84" s="15">
        <f>SUBTOTAL(109,F82:F83)</f>
        <v>0</v>
      </c>
      <c r="G84" s="5"/>
      <c r="ZY84" t="s">
        <v>232</v>
      </c>
    </row>
    <row r="85" spans="1:702" x14ac:dyDescent="0.4">
      <c r="A85" s="39"/>
      <c r="B85" s="40"/>
      <c r="C85" s="28"/>
      <c r="D85" s="28"/>
      <c r="E85" s="11"/>
      <c r="F85" s="10"/>
    </row>
    <row r="86" spans="1:702" ht="15.45" x14ac:dyDescent="0.4">
      <c r="A86" s="43" t="s">
        <v>233</v>
      </c>
      <c r="B86" s="44" t="s">
        <v>234</v>
      </c>
      <c r="C86" s="28"/>
      <c r="D86" s="28"/>
      <c r="E86" s="11"/>
      <c r="F86" s="11"/>
      <c r="ZY86" t="s">
        <v>235</v>
      </c>
      <c r="ZZ86" s="3"/>
    </row>
    <row r="87" spans="1:702" ht="23.15" x14ac:dyDescent="0.4">
      <c r="A87" s="35" t="s">
        <v>236</v>
      </c>
      <c r="B87" s="36" t="s">
        <v>237</v>
      </c>
      <c r="C87" s="37" t="s">
        <v>238</v>
      </c>
      <c r="D87" s="38">
        <v>41.8</v>
      </c>
      <c r="E87" s="13"/>
      <c r="F87" s="12">
        <f>ROUND(D87*E87,2)</f>
        <v>0</v>
      </c>
      <c r="ZY87" t="s">
        <v>239</v>
      </c>
      <c r="ZZ87" s="3" t="s">
        <v>240</v>
      </c>
    </row>
    <row r="88" spans="1:702" x14ac:dyDescent="0.4">
      <c r="A88" s="35" t="s">
        <v>241</v>
      </c>
      <c r="B88" s="36" t="s">
        <v>242</v>
      </c>
      <c r="C88" s="37" t="s">
        <v>243</v>
      </c>
      <c r="D88" s="38">
        <v>40.299999999999997</v>
      </c>
      <c r="E88" s="13"/>
      <c r="F88" s="12">
        <f>ROUND(D88*E88,2)</f>
        <v>0</v>
      </c>
      <c r="ZY88" t="s">
        <v>244</v>
      </c>
      <c r="ZZ88" s="3" t="s">
        <v>245</v>
      </c>
    </row>
    <row r="89" spans="1:702" x14ac:dyDescent="0.4">
      <c r="A89" s="35" t="s">
        <v>246</v>
      </c>
      <c r="B89" s="36" t="s">
        <v>247</v>
      </c>
      <c r="C89" s="37" t="s">
        <v>248</v>
      </c>
      <c r="D89" s="38">
        <v>46.6</v>
      </c>
      <c r="E89" s="13"/>
      <c r="F89" s="12">
        <f>ROUND(D89*E89,2)</f>
        <v>0</v>
      </c>
      <c r="ZY89" t="s">
        <v>249</v>
      </c>
      <c r="ZZ89" s="3" t="s">
        <v>250</v>
      </c>
    </row>
    <row r="90" spans="1:702" x14ac:dyDescent="0.4">
      <c r="A90" s="35" t="s">
        <v>251</v>
      </c>
      <c r="B90" s="36" t="s">
        <v>252</v>
      </c>
      <c r="C90" s="37" t="s">
        <v>253</v>
      </c>
      <c r="D90" s="38">
        <v>1.7</v>
      </c>
      <c r="E90" s="13"/>
      <c r="F90" s="12">
        <f>ROUND(D90*E90,2)</f>
        <v>0</v>
      </c>
      <c r="ZY90" t="s">
        <v>254</v>
      </c>
      <c r="ZZ90" s="3" t="s">
        <v>255</v>
      </c>
    </row>
    <row r="91" spans="1:702" x14ac:dyDescent="0.4">
      <c r="A91" s="39"/>
      <c r="B91" s="40"/>
      <c r="C91" s="28"/>
      <c r="D91" s="28"/>
      <c r="E91" s="11"/>
      <c r="F91" s="14"/>
    </row>
    <row r="92" spans="1:702" x14ac:dyDescent="0.4">
      <c r="A92" s="41"/>
      <c r="B92" s="42" t="s">
        <v>256</v>
      </c>
      <c r="C92" s="28"/>
      <c r="D92" s="28"/>
      <c r="E92" s="11"/>
      <c r="F92" s="15">
        <f>SUBTOTAL(109,F87:F91)</f>
        <v>0</v>
      </c>
      <c r="G92" s="5"/>
      <c r="ZY92" t="s">
        <v>257</v>
      </c>
    </row>
    <row r="93" spans="1:702" x14ac:dyDescent="0.4">
      <c r="A93" s="39"/>
      <c r="B93" s="40"/>
      <c r="C93" s="28"/>
      <c r="D93" s="28"/>
      <c r="E93" s="11"/>
      <c r="F93" s="10"/>
    </row>
    <row r="94" spans="1:702" ht="15.45" x14ac:dyDescent="0.4">
      <c r="A94" s="43" t="s">
        <v>258</v>
      </c>
      <c r="B94" s="44" t="s">
        <v>259</v>
      </c>
      <c r="C94" s="28"/>
      <c r="D94" s="28"/>
      <c r="E94" s="11"/>
      <c r="F94" s="11"/>
      <c r="ZY94" t="s">
        <v>260</v>
      </c>
      <c r="ZZ94" s="3"/>
    </row>
    <row r="95" spans="1:702" x14ac:dyDescent="0.4">
      <c r="A95" s="45" t="s">
        <v>261</v>
      </c>
      <c r="B95" s="46" t="s">
        <v>262</v>
      </c>
      <c r="C95" s="28"/>
      <c r="D95" s="28"/>
      <c r="E95" s="11"/>
      <c r="F95" s="11"/>
      <c r="ZY95" t="s">
        <v>263</v>
      </c>
      <c r="ZZ95" s="3"/>
    </row>
    <row r="96" spans="1:702" x14ac:dyDescent="0.4">
      <c r="A96" s="35" t="s">
        <v>264</v>
      </c>
      <c r="B96" s="36" t="s">
        <v>265</v>
      </c>
      <c r="C96" s="37" t="s">
        <v>266</v>
      </c>
      <c r="D96" s="38">
        <v>3</v>
      </c>
      <c r="E96" s="13"/>
      <c r="F96" s="12">
        <f>ROUND(D96*E96,2)</f>
        <v>0</v>
      </c>
      <c r="ZY96" t="s">
        <v>267</v>
      </c>
      <c r="ZZ96" s="3" t="s">
        <v>268</v>
      </c>
    </row>
    <row r="97" spans="1:702" x14ac:dyDescent="0.4">
      <c r="A97" s="45" t="s">
        <v>269</v>
      </c>
      <c r="B97" s="46" t="s">
        <v>270</v>
      </c>
      <c r="C97" s="28"/>
      <c r="D97" s="28"/>
      <c r="E97" s="11"/>
      <c r="F97" s="11"/>
      <c r="ZY97" t="s">
        <v>271</v>
      </c>
      <c r="ZZ97" s="3"/>
    </row>
    <row r="98" spans="1:702" x14ac:dyDescent="0.4">
      <c r="A98" s="35" t="s">
        <v>272</v>
      </c>
      <c r="B98" s="36" t="s">
        <v>273</v>
      </c>
      <c r="C98" s="37" t="s">
        <v>274</v>
      </c>
      <c r="D98" s="47">
        <v>2</v>
      </c>
      <c r="E98" s="13"/>
      <c r="F98" s="12">
        <f>ROUND(D98*E98,2)</f>
        <v>0</v>
      </c>
      <c r="ZY98" t="s">
        <v>275</v>
      </c>
      <c r="ZZ98" s="3" t="s">
        <v>276</v>
      </c>
    </row>
    <row r="99" spans="1:702" x14ac:dyDescent="0.4">
      <c r="A99" s="35" t="s">
        <v>277</v>
      </c>
      <c r="B99" s="36" t="s">
        <v>278</v>
      </c>
      <c r="C99" s="37" t="s">
        <v>279</v>
      </c>
      <c r="D99" s="47">
        <v>1</v>
      </c>
      <c r="E99" s="13"/>
      <c r="F99" s="12">
        <f>ROUND(D99*E99,2)</f>
        <v>0</v>
      </c>
      <c r="ZY99" t="s">
        <v>280</v>
      </c>
      <c r="ZZ99" s="3" t="s">
        <v>281</v>
      </c>
    </row>
    <row r="100" spans="1:702" x14ac:dyDescent="0.4">
      <c r="A100" s="35" t="s">
        <v>282</v>
      </c>
      <c r="B100" s="36" t="s">
        <v>283</v>
      </c>
      <c r="C100" s="37" t="s">
        <v>284</v>
      </c>
      <c r="D100" s="47">
        <v>1</v>
      </c>
      <c r="E100" s="13"/>
      <c r="F100" s="12">
        <f>ROUND(D100*E100,2)</f>
        <v>0</v>
      </c>
      <c r="ZY100" t="s">
        <v>285</v>
      </c>
      <c r="ZZ100" s="3" t="s">
        <v>286</v>
      </c>
    </row>
    <row r="101" spans="1:702" x14ac:dyDescent="0.4">
      <c r="A101" s="39"/>
      <c r="B101" s="40"/>
      <c r="C101" s="28"/>
      <c r="D101" s="28"/>
      <c r="E101" s="11"/>
      <c r="F101" s="14"/>
    </row>
    <row r="102" spans="1:702" x14ac:dyDescent="0.4">
      <c r="A102" s="41"/>
      <c r="B102" s="42" t="s">
        <v>287</v>
      </c>
      <c r="C102" s="28"/>
      <c r="D102" s="28"/>
      <c r="E102" s="11"/>
      <c r="F102" s="15">
        <f>SUBTOTAL(109,F95:F101)</f>
        <v>0</v>
      </c>
      <c r="G102" s="5"/>
      <c r="ZY102" t="s">
        <v>288</v>
      </c>
    </row>
    <row r="103" spans="1:702" x14ac:dyDescent="0.4">
      <c r="A103" s="39"/>
      <c r="B103" s="40"/>
      <c r="C103" s="28"/>
      <c r="D103" s="28"/>
      <c r="E103" s="11"/>
      <c r="F103" s="10"/>
    </row>
    <row r="104" spans="1:702" ht="15.45" x14ac:dyDescent="0.4">
      <c r="A104" s="43" t="s">
        <v>289</v>
      </c>
      <c r="B104" s="44" t="s">
        <v>290</v>
      </c>
      <c r="C104" s="28"/>
      <c r="D104" s="28"/>
      <c r="E104" s="11"/>
      <c r="F104" s="11"/>
      <c r="ZY104" t="s">
        <v>291</v>
      </c>
      <c r="ZZ104" s="3"/>
    </row>
    <row r="105" spans="1:702" x14ac:dyDescent="0.4">
      <c r="A105" s="45" t="s">
        <v>292</v>
      </c>
      <c r="B105" s="46" t="s">
        <v>293</v>
      </c>
      <c r="C105" s="28"/>
      <c r="D105" s="28"/>
      <c r="E105" s="11"/>
      <c r="F105" s="11"/>
      <c r="ZY105" t="s">
        <v>294</v>
      </c>
      <c r="ZZ105" s="3"/>
    </row>
    <row r="106" spans="1:702" x14ac:dyDescent="0.4">
      <c r="A106" s="35" t="s">
        <v>295</v>
      </c>
      <c r="B106" s="36" t="s">
        <v>296</v>
      </c>
      <c r="C106" s="37" t="s">
        <v>297</v>
      </c>
      <c r="D106" s="38">
        <v>3</v>
      </c>
      <c r="E106" s="13"/>
      <c r="F106" s="12">
        <f t="shared" ref="F106:F111" si="1">ROUND(D106*E106,2)</f>
        <v>0</v>
      </c>
      <c r="ZY106" t="s">
        <v>298</v>
      </c>
      <c r="ZZ106" s="3" t="s">
        <v>299</v>
      </c>
    </row>
    <row r="107" spans="1:702" x14ac:dyDescent="0.4">
      <c r="A107" s="35" t="s">
        <v>300</v>
      </c>
      <c r="B107" s="36" t="s">
        <v>301</v>
      </c>
      <c r="C107" s="37" t="s">
        <v>302</v>
      </c>
      <c r="D107" s="38">
        <v>1</v>
      </c>
      <c r="E107" s="13"/>
      <c r="F107" s="12">
        <f t="shared" si="1"/>
        <v>0</v>
      </c>
      <c r="ZY107" t="s">
        <v>303</v>
      </c>
      <c r="ZZ107" s="3" t="s">
        <v>304</v>
      </c>
    </row>
    <row r="108" spans="1:702" x14ac:dyDescent="0.4">
      <c r="A108" s="35" t="s">
        <v>305</v>
      </c>
      <c r="B108" s="36" t="s">
        <v>306</v>
      </c>
      <c r="C108" s="37" t="s">
        <v>307</v>
      </c>
      <c r="D108" s="38">
        <v>1</v>
      </c>
      <c r="E108" s="13"/>
      <c r="F108" s="12">
        <f t="shared" si="1"/>
        <v>0</v>
      </c>
      <c r="ZY108" t="s">
        <v>308</v>
      </c>
      <c r="ZZ108" s="3" t="s">
        <v>309</v>
      </c>
    </row>
    <row r="109" spans="1:702" x14ac:dyDescent="0.4">
      <c r="A109" s="35" t="s">
        <v>310</v>
      </c>
      <c r="B109" s="36" t="s">
        <v>311</v>
      </c>
      <c r="C109" s="37" t="s">
        <v>312</v>
      </c>
      <c r="D109" s="38">
        <v>89.5</v>
      </c>
      <c r="E109" s="13"/>
      <c r="F109" s="12">
        <f t="shared" si="1"/>
        <v>0</v>
      </c>
      <c r="ZY109" t="s">
        <v>313</v>
      </c>
      <c r="ZZ109" s="3" t="s">
        <v>314</v>
      </c>
    </row>
    <row r="110" spans="1:702" x14ac:dyDescent="0.4">
      <c r="A110" s="35" t="s">
        <v>315</v>
      </c>
      <c r="B110" s="36" t="s">
        <v>316</v>
      </c>
      <c r="C110" s="37" t="s">
        <v>317</v>
      </c>
      <c r="D110" s="38">
        <v>1</v>
      </c>
      <c r="E110" s="13"/>
      <c r="F110" s="12">
        <f t="shared" si="1"/>
        <v>0</v>
      </c>
      <c r="ZY110" t="s">
        <v>318</v>
      </c>
      <c r="ZZ110" s="3" t="s">
        <v>319</v>
      </c>
    </row>
    <row r="111" spans="1:702" x14ac:dyDescent="0.4">
      <c r="A111" s="35" t="s">
        <v>320</v>
      </c>
      <c r="B111" s="36" t="s">
        <v>321</v>
      </c>
      <c r="C111" s="37" t="s">
        <v>322</v>
      </c>
      <c r="D111" s="38">
        <v>1</v>
      </c>
      <c r="E111" s="13"/>
      <c r="F111" s="12">
        <f t="shared" si="1"/>
        <v>0</v>
      </c>
      <c r="ZY111" t="s">
        <v>323</v>
      </c>
      <c r="ZZ111" s="3" t="s">
        <v>324</v>
      </c>
    </row>
    <row r="112" spans="1:702" x14ac:dyDescent="0.4">
      <c r="A112" s="39"/>
      <c r="B112" s="40"/>
      <c r="C112" s="28"/>
      <c r="D112" s="28"/>
      <c r="E112" s="11"/>
      <c r="F112" s="14"/>
    </row>
    <row r="113" spans="1:701" x14ac:dyDescent="0.4">
      <c r="A113" s="41"/>
      <c r="B113" s="42" t="s">
        <v>325</v>
      </c>
      <c r="C113" s="28"/>
      <c r="D113" s="28"/>
      <c r="E113" s="11"/>
      <c r="F113" s="15">
        <f>SUBTOTAL(109,F105:F112)</f>
        <v>0</v>
      </c>
      <c r="G113" s="5"/>
      <c r="ZY113" t="s">
        <v>326</v>
      </c>
    </row>
    <row r="114" spans="1:701" x14ac:dyDescent="0.4">
      <c r="A114" s="48"/>
      <c r="B114" s="49"/>
      <c r="C114" s="28"/>
      <c r="D114" s="28"/>
      <c r="E114" s="11"/>
      <c r="F114" s="15"/>
      <c r="G114" s="4"/>
    </row>
    <row r="115" spans="1:701" ht="15.45" x14ac:dyDescent="0.4">
      <c r="A115" s="50"/>
      <c r="B115" s="51" t="s">
        <v>327</v>
      </c>
      <c r="C115" s="28"/>
      <c r="D115" s="28"/>
      <c r="E115" s="11"/>
      <c r="F115" s="15">
        <f>SUBTOTAL(109,F79:F113)</f>
        <v>0</v>
      </c>
      <c r="G115" s="5"/>
      <c r="ZY115" t="s">
        <v>328</v>
      </c>
    </row>
    <row r="116" spans="1:701" x14ac:dyDescent="0.4">
      <c r="A116" s="52"/>
      <c r="B116" s="53"/>
      <c r="C116" s="28"/>
      <c r="D116" s="28"/>
      <c r="E116" s="11"/>
      <c r="F116" s="10"/>
    </row>
    <row r="117" spans="1:701" x14ac:dyDescent="0.4">
      <c r="A117" s="54"/>
      <c r="B117" s="55"/>
      <c r="C117" s="56"/>
      <c r="D117" s="56"/>
      <c r="E117" s="14"/>
      <c r="F117" s="14"/>
    </row>
    <row r="118" spans="1:701" x14ac:dyDescent="0.4">
      <c r="A118" s="6"/>
      <c r="B118" s="6"/>
      <c r="C118" s="6"/>
      <c r="D118" s="6"/>
      <c r="E118" s="6"/>
      <c r="F118" s="6"/>
    </row>
    <row r="119" spans="1:701" x14ac:dyDescent="0.4">
      <c r="B119" s="7" t="s">
        <v>329</v>
      </c>
      <c r="F119" s="8">
        <f>SUBTOTAL(109,F4:F117)</f>
        <v>0</v>
      </c>
      <c r="ZY119" t="s">
        <v>330</v>
      </c>
    </row>
    <row r="120" spans="1:701" x14ac:dyDescent="0.4">
      <c r="A120" s="9">
        <v>20</v>
      </c>
      <c r="B120" s="7" t="str">
        <f>CONCATENATE("Montant TVA (",A120,"%)")</f>
        <v>Montant TVA (20%)</v>
      </c>
      <c r="F120" s="8">
        <f>(F119*A120)/100</f>
        <v>0</v>
      </c>
      <c r="ZY120" t="s">
        <v>331</v>
      </c>
    </row>
    <row r="121" spans="1:701" x14ac:dyDescent="0.4">
      <c r="B121" s="7" t="s">
        <v>332</v>
      </c>
      <c r="F121" s="8">
        <f>F119+F120</f>
        <v>0</v>
      </c>
      <c r="ZY121" t="s">
        <v>333</v>
      </c>
    </row>
    <row r="122" spans="1:701" x14ac:dyDescent="0.4">
      <c r="F122" s="8"/>
    </row>
    <row r="123" spans="1:701" x14ac:dyDescent="0.4">
      <c r="F123" s="8"/>
    </row>
  </sheetData>
  <sheetProtection algorithmName="SHA-512" hashValue="HcPKnT6IMwZLcScWMDX7B4ZDCSfCglRODRLFoMOObOx8JYXQ4ttXuhjUpO4230laqRjiuWj3s5kPKaOY+EUbmg==" saltValue="FKjVSmBN6RYv8bek174PRw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METALLERIE</vt:lpstr>
      <vt:lpstr>'Lot N°07 METALLERIE'!Impression_des_titres</vt:lpstr>
      <vt:lpstr>'Lot N°07 METALLERIE'!Zone_d_impression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2025-02-11T16:51:03Z</cp:lastPrinted>
  <dcterms:created xsi:type="dcterms:W3CDTF">2025-02-11T13:51:54Z</dcterms:created>
  <dcterms:modified xsi:type="dcterms:W3CDTF">2025-02-11T16:51:17Z</dcterms:modified>
</cp:coreProperties>
</file>