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\\192.168.1.10\-Partage\Société\2_AFFAIRES - Doc interne\6_2023\ADV-23-01 - VALRIM ROMANS OSMOZ\3_DCE\1_Doc divers\DPGF\"/>
    </mc:Choice>
  </mc:AlternateContent>
  <xr:revisionPtr revIDLastSave="0" documentId="13_ncr:1_{B2168496-B574-47C9-BB1E-A54DFC277837}" xr6:coauthVersionLast="47" xr6:coauthVersionMax="47" xr10:uidLastSave="{00000000-0000-0000-0000-000000000000}"/>
  <bookViews>
    <workbookView xWindow="-103" yWindow="-103" windowWidth="33120" windowHeight="18000" xr2:uid="{00000000-000D-0000-FFFF-FFFF00000000}"/>
  </bookViews>
  <sheets>
    <sheet name="Lot N°03 ETANCHEITE" sheetId="1" r:id="rId1"/>
  </sheets>
  <definedNames>
    <definedName name="_xlnm.Print_Titles" localSheetId="0">'Lot N°03 ETANCHEITE'!$1:$2</definedName>
    <definedName name="_xlnm.Print_Area" localSheetId="0">'Lot N°03 ETANCHEITE'!$A$1:$F$149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8" i="1" l="1"/>
  <c r="F10" i="1" s="1"/>
  <c r="F19" i="1"/>
  <c r="F20" i="1"/>
  <c r="F21" i="1"/>
  <c r="F22" i="1"/>
  <c r="F23" i="1"/>
  <c r="F24" i="1"/>
  <c r="F25" i="1"/>
  <c r="F26" i="1"/>
  <c r="F27" i="1"/>
  <c r="F28" i="1"/>
  <c r="F29" i="1"/>
  <c r="F35" i="1"/>
  <c r="F36" i="1"/>
  <c r="F37" i="1"/>
  <c r="F38" i="1"/>
  <c r="F39" i="1"/>
  <c r="F40" i="1"/>
  <c r="F41" i="1"/>
  <c r="F42" i="1"/>
  <c r="F43" i="1"/>
  <c r="F44" i="1"/>
  <c r="F45" i="1"/>
  <c r="F51" i="1"/>
  <c r="F52" i="1"/>
  <c r="F53" i="1"/>
  <c r="F54" i="1"/>
  <c r="F55" i="1"/>
  <c r="F56" i="1"/>
  <c r="F61" i="1"/>
  <c r="F63" i="1" s="1"/>
  <c r="F66" i="1"/>
  <c r="F68" i="1"/>
  <c r="F71" i="1"/>
  <c r="F72" i="1"/>
  <c r="F74" i="1" s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102" i="1"/>
  <c r="F103" i="1"/>
  <c r="F104" i="1"/>
  <c r="F105" i="1"/>
  <c r="F106" i="1"/>
  <c r="F107" i="1"/>
  <c r="F108" i="1"/>
  <c r="F109" i="1"/>
  <c r="F110" i="1"/>
  <c r="F111" i="1"/>
  <c r="F112" i="1"/>
  <c r="F117" i="1"/>
  <c r="F118" i="1"/>
  <c r="F119" i="1"/>
  <c r="F122" i="1"/>
  <c r="F125" i="1"/>
  <c r="F126" i="1"/>
  <c r="F127" i="1"/>
  <c r="F129" i="1"/>
  <c r="F132" i="1"/>
  <c r="F134" i="1"/>
  <c r="F137" i="1"/>
  <c r="F138" i="1"/>
  <c r="B147" i="1"/>
  <c r="F58" i="1" l="1"/>
  <c r="F98" i="1"/>
  <c r="F31" i="1"/>
  <c r="F140" i="1"/>
  <c r="F114" i="1"/>
  <c r="F47" i="1"/>
  <c r="F76" i="1" s="1"/>
  <c r="F142" i="1"/>
  <c r="F13" i="1"/>
  <c r="F146" i="1" l="1"/>
  <c r="F147" i="1" s="1"/>
  <c r="F148" i="1" l="1"/>
</calcChain>
</file>

<file path=xl/sharedStrings.xml><?xml version="1.0" encoding="utf-8"?>
<sst xmlns="http://schemas.openxmlformats.org/spreadsheetml/2006/main" count="460" uniqueCount="460">
  <si>
    <t>Désignation</t>
  </si>
  <si>
    <t>Unité</t>
  </si>
  <si>
    <t>Quantité</t>
  </si>
  <si>
    <t>Prix</t>
  </si>
  <si>
    <t>Montant H.T.</t>
  </si>
  <si>
    <t>Communs</t>
  </si>
  <si>
    <t>Les quantités sont données à titre indicatif et devront être vérifiées par les entreprises (cf. article 014 du Préambule)</t>
  </si>
  <si>
    <t>CH2</t>
  </si>
  <si>
    <t>ETA</t>
  </si>
  <si>
    <t>2</t>
  </si>
  <si>
    <t>DESCRIPTION DES OUVRAGES</t>
  </si>
  <si>
    <t>CH3</t>
  </si>
  <si>
    <t>ETA</t>
  </si>
  <si>
    <t>2.2</t>
  </si>
  <si>
    <t>ETANCHEITE TOITURES-TERRASSES INACESSIBLE AVEC PROTECTIONS GRAVILLONS</t>
  </si>
  <si>
    <t>CH4</t>
  </si>
  <si>
    <t>ETA</t>
  </si>
  <si>
    <t xml:space="preserve">2.2.4 </t>
  </si>
  <si>
    <t>Boîtes à eau</t>
  </si>
  <si>
    <t>U</t>
  </si>
  <si>
    <t>ART</t>
  </si>
  <si>
    <t>ETA-A028</t>
  </si>
  <si>
    <t>Total ETANCHEITE TOITURES-TERRASSES INACESSIBLE AVEC PROTECTIONS GRAVILLONS</t>
  </si>
  <si>
    <t>STOT</t>
  </si>
  <si>
    <t>Total Communs</t>
  </si>
  <si>
    <t>STOT_LS0</t>
  </si>
  <si>
    <t>Bâtiment A</t>
  </si>
  <si>
    <t>Les quantités sont données à titre indicatif et devront être vérifiées par les entreprises (cf. article 014 du Préambule)</t>
  </si>
  <si>
    <t>CH2</t>
  </si>
  <si>
    <t>ETA</t>
  </si>
  <si>
    <t>2</t>
  </si>
  <si>
    <t>DESCRIPTION DES OUVRAGES</t>
  </si>
  <si>
    <t>CH3</t>
  </si>
  <si>
    <t>ETA</t>
  </si>
  <si>
    <t>2.1</t>
  </si>
  <si>
    <t>ETANCHEITE AVEC PROTECTIONS MULTIPLES</t>
  </si>
  <si>
    <t>CH4</t>
  </si>
  <si>
    <t>ETA</t>
  </si>
  <si>
    <t xml:space="preserve">2.1.1 </t>
  </si>
  <si>
    <t>Complexe d'étanchéité - sans isolation</t>
  </si>
  <si>
    <t>M²</t>
  </si>
  <si>
    <t>ART</t>
  </si>
  <si>
    <t>ETA-A009</t>
  </si>
  <si>
    <t xml:space="preserve">2.1.2 </t>
  </si>
  <si>
    <t>Complexe d'étanchéité - Avec isolation de 40 mm épaisseur</t>
  </si>
  <si>
    <t>M²</t>
  </si>
  <si>
    <t>ART</t>
  </si>
  <si>
    <t>ETA-A051</t>
  </si>
  <si>
    <t xml:space="preserve">2.1.3 </t>
  </si>
  <si>
    <t>Protection couche drainante + couche filtrante + mise en place TV</t>
  </si>
  <si>
    <t>M²</t>
  </si>
  <si>
    <t>ART</t>
  </si>
  <si>
    <t>ETA-A010</t>
  </si>
  <si>
    <t xml:space="preserve">2.1.4 </t>
  </si>
  <si>
    <t>Zones stériles au droit des relevés</t>
  </si>
  <si>
    <t>M²</t>
  </si>
  <si>
    <t>ART</t>
  </si>
  <si>
    <t>ETA-A011</t>
  </si>
  <si>
    <t xml:space="preserve">2.1.5 </t>
  </si>
  <si>
    <t>Protection carrelages grès cérame sur plots</t>
  </si>
  <si>
    <t>ART</t>
  </si>
  <si>
    <t>ETA-A013</t>
  </si>
  <si>
    <t xml:space="preserve">2.1.7 </t>
  </si>
  <si>
    <t>Relevés d'étanchéité avec bavette aluminium de protection</t>
  </si>
  <si>
    <t>ML</t>
  </si>
  <si>
    <t>ART</t>
  </si>
  <si>
    <t>ETA-A015</t>
  </si>
  <si>
    <t xml:space="preserve">2.1.8 </t>
  </si>
  <si>
    <t>Relevés d'étanchéité non isolé avec solins porte carrelages</t>
  </si>
  <si>
    <t>ML</t>
  </si>
  <si>
    <t>ART</t>
  </si>
  <si>
    <t>ETA-A016</t>
  </si>
  <si>
    <t xml:space="preserve">2.1.9 </t>
  </si>
  <si>
    <t>Retombées d'étanchéité contre murs sous-sol</t>
  </si>
  <si>
    <t>ML</t>
  </si>
  <si>
    <t>ART</t>
  </si>
  <si>
    <t>ETA-A017</t>
  </si>
  <si>
    <t xml:space="preserve">2.1.11 </t>
  </si>
  <si>
    <t>Entrée d'eau</t>
  </si>
  <si>
    <t>U</t>
  </si>
  <si>
    <t>ART</t>
  </si>
  <si>
    <t>ETA-A018</t>
  </si>
  <si>
    <t xml:space="preserve">2.1.12 </t>
  </si>
  <si>
    <t>Trop-pleins</t>
  </si>
  <si>
    <t>U</t>
  </si>
  <si>
    <t>ART</t>
  </si>
  <si>
    <t>ETA-A020</t>
  </si>
  <si>
    <t xml:space="preserve">2.1.13 </t>
  </si>
  <si>
    <t>Traversée EP</t>
  </si>
  <si>
    <t>U</t>
  </si>
  <si>
    <t>ART</t>
  </si>
  <si>
    <t>SEB-A201</t>
  </si>
  <si>
    <t>Total ETANCHEITE AVEC PROTECTIONS MULTIPLES</t>
  </si>
  <si>
    <t>STOT</t>
  </si>
  <si>
    <t>2.2</t>
  </si>
  <si>
    <t>ETANCHEITE TOITURES-TERRASSES INACESSIBLE AVEC PROTECTIONS GRAVILLONS</t>
  </si>
  <si>
    <t>CH4</t>
  </si>
  <si>
    <t>ETA</t>
  </si>
  <si>
    <t>2.2.1</t>
  </si>
  <si>
    <t>Complexe d'étanchéité (avec isolation) compris protection gravillons</t>
  </si>
  <si>
    <t>CH5</t>
  </si>
  <si>
    <t>ETA</t>
  </si>
  <si>
    <t xml:space="preserve">2.2.1.1 </t>
  </si>
  <si>
    <t>Avec isolation de 160 mm épaisseur</t>
  </si>
  <si>
    <t>M²</t>
  </si>
  <si>
    <t>ART</t>
  </si>
  <si>
    <t>ETA-A024</t>
  </si>
  <si>
    <t xml:space="preserve">2.2.1.2 </t>
  </si>
  <si>
    <t>Avec isolation de 50 mm épaisseur</t>
  </si>
  <si>
    <t>M²</t>
  </si>
  <si>
    <t>ART</t>
  </si>
  <si>
    <t>ETA-A025</t>
  </si>
  <si>
    <t xml:space="preserve">2.2.2 </t>
  </si>
  <si>
    <t>Relevés d'étanchéité non isolés</t>
  </si>
  <si>
    <t>ML</t>
  </si>
  <si>
    <t>ART</t>
  </si>
  <si>
    <t>ETA-A026</t>
  </si>
  <si>
    <t xml:space="preserve">2.2.3 </t>
  </si>
  <si>
    <t>Entrées d'eau</t>
  </si>
  <si>
    <t>U</t>
  </si>
  <si>
    <t>ART</t>
  </si>
  <si>
    <t>ETA-A027</t>
  </si>
  <si>
    <t xml:space="preserve">2.2.4 </t>
  </si>
  <si>
    <t>Boîtes à eau</t>
  </si>
  <si>
    <t>U</t>
  </si>
  <si>
    <t>ART</t>
  </si>
  <si>
    <t>ETA-A028</t>
  </si>
  <si>
    <t xml:space="preserve">2.2.5 </t>
  </si>
  <si>
    <t>Trop-pleins</t>
  </si>
  <si>
    <t>U</t>
  </si>
  <si>
    <t>ART</t>
  </si>
  <si>
    <t>ETA-A029</t>
  </si>
  <si>
    <t xml:space="preserve">2.2.6 </t>
  </si>
  <si>
    <t>Sorties toitures Ø 100mm</t>
  </si>
  <si>
    <t>U</t>
  </si>
  <si>
    <t>ART</t>
  </si>
  <si>
    <t>ETA-A048</t>
  </si>
  <si>
    <t xml:space="preserve">2.2.7 </t>
  </si>
  <si>
    <t>Sorties toitures Ø 125mm</t>
  </si>
  <si>
    <t>U</t>
  </si>
  <si>
    <t>ART</t>
  </si>
  <si>
    <t>ETA-A030</t>
  </si>
  <si>
    <t xml:space="preserve">2.2.8 </t>
  </si>
  <si>
    <t>Crosses Ø100 mm</t>
  </si>
  <si>
    <t>U</t>
  </si>
  <si>
    <t>ART</t>
  </si>
  <si>
    <t>SEB-A210</t>
  </si>
  <si>
    <t xml:space="preserve">2.2.9 </t>
  </si>
  <si>
    <t>Crosses Ø63 mm</t>
  </si>
  <si>
    <t>U</t>
  </si>
  <si>
    <t>ART</t>
  </si>
  <si>
    <t>SEB-A209</t>
  </si>
  <si>
    <t xml:space="preserve">2.2.10 </t>
  </si>
  <si>
    <t>Crochets d'ancrage</t>
  </si>
  <si>
    <t>U</t>
  </si>
  <si>
    <t>ART</t>
  </si>
  <si>
    <t>ETA-A033</t>
  </si>
  <si>
    <t>Total ETANCHEITE TOITURES-TERRASSES INACESSIBLE AVEC PROTECTIONS GRAVILLONS</t>
  </si>
  <si>
    <t>STOT</t>
  </si>
  <si>
    <t>2.3</t>
  </si>
  <si>
    <t>ETANCHEITE TERRASSES ACCESSIBLES AVEC PROTECTION CARRELAGES SUR PLOTS</t>
  </si>
  <si>
    <t>CH4</t>
  </si>
  <si>
    <t>ETA</t>
  </si>
  <si>
    <t>2.3.1</t>
  </si>
  <si>
    <t>Complexe d'étanchéité</t>
  </si>
  <si>
    <t>CH5</t>
  </si>
  <si>
    <t>ETA</t>
  </si>
  <si>
    <t xml:space="preserve">2.3.1.1 </t>
  </si>
  <si>
    <t>Complexe d'étanchéité avec isolation 50 mm</t>
  </si>
  <si>
    <t>M²</t>
  </si>
  <si>
    <t>ART</t>
  </si>
  <si>
    <t>ETA-A056</t>
  </si>
  <si>
    <t xml:space="preserve">2.3.2 </t>
  </si>
  <si>
    <t>Protection carrelages grès cérame sur plots</t>
  </si>
  <si>
    <t>M²</t>
  </si>
  <si>
    <t>ART</t>
  </si>
  <si>
    <t>ETA-A036</t>
  </si>
  <si>
    <t xml:space="preserve">2.3.3 </t>
  </si>
  <si>
    <t>Relevés d'étanchéité non isolé avec solins porte-carrelages</t>
  </si>
  <si>
    <t>ML</t>
  </si>
  <si>
    <t>ART</t>
  </si>
  <si>
    <t>ETA-A037</t>
  </si>
  <si>
    <t xml:space="preserve">2.3.4 </t>
  </si>
  <si>
    <t>Entrées d'eau</t>
  </si>
  <si>
    <t>U</t>
  </si>
  <si>
    <t>ART</t>
  </si>
  <si>
    <t>ETA-A038</t>
  </si>
  <si>
    <t xml:space="preserve">2.3.5 </t>
  </si>
  <si>
    <t>Trop-pleins</t>
  </si>
  <si>
    <t>U</t>
  </si>
  <si>
    <t>ART</t>
  </si>
  <si>
    <t>ETA-A039</t>
  </si>
  <si>
    <t xml:space="preserve">2.3.6 </t>
  </si>
  <si>
    <t>Boîte à eau</t>
  </si>
  <si>
    <t>U</t>
  </si>
  <si>
    <t>ART</t>
  </si>
  <si>
    <t>ETA-A040</t>
  </si>
  <si>
    <t>Total ETANCHEITE TERRASSES ACCESSIBLES AVEC PROTECTION CARRELAGES SUR PLOTS</t>
  </si>
  <si>
    <t>STOT</t>
  </si>
  <si>
    <t>2.5</t>
  </si>
  <si>
    <t>COUVERTINES</t>
  </si>
  <si>
    <t>CH4</t>
  </si>
  <si>
    <t xml:space="preserve">2.5.1 </t>
  </si>
  <si>
    <t>Couvertines pour parois largeur 20 cm</t>
  </si>
  <si>
    <t>ML</t>
  </si>
  <si>
    <t>ART</t>
  </si>
  <si>
    <t>SEB-A175</t>
  </si>
  <si>
    <t>Total COUVERTINES</t>
  </si>
  <si>
    <t>STOT</t>
  </si>
  <si>
    <t>2.6</t>
  </si>
  <si>
    <t>GARDE CORPS DE SECURITE</t>
  </si>
  <si>
    <t>CH4</t>
  </si>
  <si>
    <t xml:space="preserve">2.6.1 </t>
  </si>
  <si>
    <t>Garde corps de sécurité fixés sur acrotères</t>
  </si>
  <si>
    <t>ML</t>
  </si>
  <si>
    <t>ART</t>
  </si>
  <si>
    <t>SEB-A202</t>
  </si>
  <si>
    <t>Total GARDE CORPS DE SECURITE</t>
  </si>
  <si>
    <t>STOT</t>
  </si>
  <si>
    <t>2.7</t>
  </si>
  <si>
    <t>DESENFUMAGE ET ACCES TOITURE</t>
  </si>
  <si>
    <t>CH4</t>
  </si>
  <si>
    <t xml:space="preserve">2.7.1 </t>
  </si>
  <si>
    <t>Lanterneau de désenfumage</t>
  </si>
  <si>
    <t>U</t>
  </si>
  <si>
    <t>ART</t>
  </si>
  <si>
    <t>ETA-A031</t>
  </si>
  <si>
    <t xml:space="preserve">2.7.2 </t>
  </si>
  <si>
    <t>Lanterneau d'accès en toiture + escalier escamotable</t>
  </si>
  <si>
    <t>ART</t>
  </si>
  <si>
    <t>ETA-A032</t>
  </si>
  <si>
    <t>Total DESENFUMAGE ET ACCES TOITURE</t>
  </si>
  <si>
    <t>STOT</t>
  </si>
  <si>
    <t>Total Bâtiment A</t>
  </si>
  <si>
    <t>STOT_LS0</t>
  </si>
  <si>
    <t>Bâtiment B</t>
  </si>
  <si>
    <t>Les quantités sont données à titre indicatif et devront être vérifiées par les entreprises (cf. article 014 du Préambule)</t>
  </si>
  <si>
    <t>CH2</t>
  </si>
  <si>
    <t>ETA</t>
  </si>
  <si>
    <t>2</t>
  </si>
  <si>
    <t>DESCRIPTION DES OUVRAGES</t>
  </si>
  <si>
    <t>CH3</t>
  </si>
  <si>
    <t>ETA</t>
  </si>
  <si>
    <t>2.1</t>
  </si>
  <si>
    <t>ETANCHEITE AVEC PROTECTIONS MULTIPLES</t>
  </si>
  <si>
    <t>CH4</t>
  </si>
  <si>
    <t>ETA</t>
  </si>
  <si>
    <t xml:space="preserve">2.1.1 </t>
  </si>
  <si>
    <t>Complexe d'étanchéité - sans isolation</t>
  </si>
  <si>
    <t>M²</t>
  </si>
  <si>
    <t>ART</t>
  </si>
  <si>
    <t>ETA-A009</t>
  </si>
  <si>
    <t xml:space="preserve">2.1.2 </t>
  </si>
  <si>
    <t>Complexe d'étanchéité - Avec isolation de 40 mm épaisseur</t>
  </si>
  <si>
    <t>M²</t>
  </si>
  <si>
    <t>ART</t>
  </si>
  <si>
    <t>ETA-A051</t>
  </si>
  <si>
    <t xml:space="preserve">2.1.3 </t>
  </si>
  <si>
    <t>Protection couche drainante + couche filtrante + mise en place TV</t>
  </si>
  <si>
    <t>M²</t>
  </si>
  <si>
    <t>ART</t>
  </si>
  <si>
    <t>ETA-A010</t>
  </si>
  <si>
    <t xml:space="preserve">2.1.4 </t>
  </si>
  <si>
    <t>Zones stériles au droit des relevés</t>
  </si>
  <si>
    <t>M²</t>
  </si>
  <si>
    <t>ART</t>
  </si>
  <si>
    <t>ETA-A011</t>
  </si>
  <si>
    <t xml:space="preserve">2.1.5 </t>
  </si>
  <si>
    <t>Protection carrelages grès cérame sur plots</t>
  </si>
  <si>
    <t>ART</t>
  </si>
  <si>
    <t>ETA-A013</t>
  </si>
  <si>
    <t xml:space="preserve">2.1.6 </t>
  </si>
  <si>
    <t>Protection dalles béton lisse sur plots classe T11</t>
  </si>
  <si>
    <t>M²</t>
  </si>
  <si>
    <t>ART</t>
  </si>
  <si>
    <t>ETA-A047</t>
  </si>
  <si>
    <t xml:space="preserve">2.1.7 </t>
  </si>
  <si>
    <t>Relevés d'étanchéité avec bavette aluminium de protection</t>
  </si>
  <si>
    <t>ML</t>
  </si>
  <si>
    <t>ART</t>
  </si>
  <si>
    <t>ETA-A015</t>
  </si>
  <si>
    <t xml:space="preserve">2.1.8 </t>
  </si>
  <si>
    <t>Relevés d'étanchéité non isolé avec solins porte carrelages</t>
  </si>
  <si>
    <t>ML</t>
  </si>
  <si>
    <t>ART</t>
  </si>
  <si>
    <t>ETA-A016</t>
  </si>
  <si>
    <t xml:space="preserve">2.1.9 </t>
  </si>
  <si>
    <t>Retombées d'étanchéité contre murs sous-sol</t>
  </si>
  <si>
    <t>ML</t>
  </si>
  <si>
    <t>ART</t>
  </si>
  <si>
    <t>ETA-A017</t>
  </si>
  <si>
    <t xml:space="preserve">2.1.10 </t>
  </si>
  <si>
    <t>Protection couche drainante sur relevé</t>
  </si>
  <si>
    <t>ML</t>
  </si>
  <si>
    <t>ART</t>
  </si>
  <si>
    <t>SEB-A204</t>
  </si>
  <si>
    <t xml:space="preserve">2.1.11 </t>
  </si>
  <si>
    <t>Entrée d'eau</t>
  </si>
  <si>
    <t>U</t>
  </si>
  <si>
    <t>ART</t>
  </si>
  <si>
    <t>ETA-A018</t>
  </si>
  <si>
    <t xml:space="preserve">2.1.12 </t>
  </si>
  <si>
    <t>Trop-pleins</t>
  </si>
  <si>
    <t>U</t>
  </si>
  <si>
    <t>ART</t>
  </si>
  <si>
    <t>ETA-A020</t>
  </si>
  <si>
    <t xml:space="preserve">2.1.13 </t>
  </si>
  <si>
    <t>Traversée EP</t>
  </si>
  <si>
    <t>U</t>
  </si>
  <si>
    <t>ART</t>
  </si>
  <si>
    <t>SEB-A201</t>
  </si>
  <si>
    <t xml:space="preserve">2.1.14 </t>
  </si>
  <si>
    <t>Regard de visite (espace verts)</t>
  </si>
  <si>
    <t>U</t>
  </si>
  <si>
    <t>ART</t>
  </si>
  <si>
    <t>ETA-A021</t>
  </si>
  <si>
    <t xml:space="preserve">2.1.15 </t>
  </si>
  <si>
    <t>Traitement JD</t>
  </si>
  <si>
    <t>ML</t>
  </si>
  <si>
    <t>ART</t>
  </si>
  <si>
    <t>ETA-A022</t>
  </si>
  <si>
    <t>Total ETANCHEITE AVEC PROTECTIONS MULTIPLES</t>
  </si>
  <si>
    <t>STOT</t>
  </si>
  <si>
    <t>2.2</t>
  </si>
  <si>
    <t>ETANCHEITE TOITURES-TERRASSES INACESSIBLE AVEC PROTECTIONS GRAVILLONS</t>
  </si>
  <si>
    <t>CH4</t>
  </si>
  <si>
    <t>ETA</t>
  </si>
  <si>
    <t>2.2.1</t>
  </si>
  <si>
    <t>Complexe d'étanchéité (avec isolation) compris protection gravillons</t>
  </si>
  <si>
    <t>CH5</t>
  </si>
  <si>
    <t>ETA</t>
  </si>
  <si>
    <t xml:space="preserve">2.2.1.1 </t>
  </si>
  <si>
    <t>Avec isolation de 160 mm épaisseur</t>
  </si>
  <si>
    <t>M²</t>
  </si>
  <si>
    <t>ART</t>
  </si>
  <si>
    <t>ETA-A024</t>
  </si>
  <si>
    <t xml:space="preserve">2.2.1.2 </t>
  </si>
  <si>
    <t>Avec isolation de 50 mm épaisseur</t>
  </si>
  <si>
    <t>M²</t>
  </si>
  <si>
    <t>ART</t>
  </si>
  <si>
    <t>ETA-A025</t>
  </si>
  <si>
    <t xml:space="preserve">2.2.2 </t>
  </si>
  <si>
    <t>Relevés d'étanchéité non isolés</t>
  </si>
  <si>
    <t>ML</t>
  </si>
  <si>
    <t>ART</t>
  </si>
  <si>
    <t>ETA-A026</t>
  </si>
  <si>
    <t xml:space="preserve">2.2.3 </t>
  </si>
  <si>
    <t>Entrées d'eau</t>
  </si>
  <si>
    <t>U</t>
  </si>
  <si>
    <t>ART</t>
  </si>
  <si>
    <t>ETA-A027</t>
  </si>
  <si>
    <t xml:space="preserve">2.2.4 </t>
  </si>
  <si>
    <t>Boîtes à eau</t>
  </si>
  <si>
    <t>U</t>
  </si>
  <si>
    <t>ART</t>
  </si>
  <si>
    <t>ETA-A028</t>
  </si>
  <si>
    <t xml:space="preserve">2.2.5 </t>
  </si>
  <si>
    <t>Trop-pleins</t>
  </si>
  <si>
    <t>U</t>
  </si>
  <si>
    <t>ART</t>
  </si>
  <si>
    <t>ETA-A029</t>
  </si>
  <si>
    <t xml:space="preserve">2.2.6 </t>
  </si>
  <si>
    <t>Sorties toitures Ø 100mm</t>
  </si>
  <si>
    <t>U</t>
  </si>
  <si>
    <t>ART</t>
  </si>
  <si>
    <t>ETA-A048</t>
  </si>
  <si>
    <t xml:space="preserve">2.2.7 </t>
  </si>
  <si>
    <t>Sorties toitures Ø 125mm</t>
  </si>
  <si>
    <t>U</t>
  </si>
  <si>
    <t>ART</t>
  </si>
  <si>
    <t>ETA-A030</t>
  </si>
  <si>
    <t xml:space="preserve">2.2.8 </t>
  </si>
  <si>
    <t>Crosses Ø100 mm</t>
  </si>
  <si>
    <t>U</t>
  </si>
  <si>
    <t>ART</t>
  </si>
  <si>
    <t>SEB-A210</t>
  </si>
  <si>
    <t xml:space="preserve">2.2.9 </t>
  </si>
  <si>
    <t>Crosses Ø63 mm</t>
  </si>
  <si>
    <t>U</t>
  </si>
  <si>
    <t>ART</t>
  </si>
  <si>
    <t>SEB-A209</t>
  </si>
  <si>
    <t xml:space="preserve">2.2.10 </t>
  </si>
  <si>
    <t>Crochets d'ancrage</t>
  </si>
  <si>
    <t>U</t>
  </si>
  <si>
    <t>ART</t>
  </si>
  <si>
    <t>ETA-A033</t>
  </si>
  <si>
    <t>Total ETANCHEITE TOITURES-TERRASSES INACESSIBLE AVEC PROTECTIONS GRAVILLONS</t>
  </si>
  <si>
    <t>STOT</t>
  </si>
  <si>
    <t>2.4</t>
  </si>
  <si>
    <t>RESINE IMPERMEABILISATION</t>
  </si>
  <si>
    <t>CH4</t>
  </si>
  <si>
    <t>ETA</t>
  </si>
  <si>
    <t xml:space="preserve">2.4.1 </t>
  </si>
  <si>
    <t>Surface courante</t>
  </si>
  <si>
    <t>M²</t>
  </si>
  <si>
    <t>ART</t>
  </si>
  <si>
    <t>ETA-A043</t>
  </si>
  <si>
    <t xml:space="preserve">2.4.2 </t>
  </si>
  <si>
    <t>Traitement rives de dalles</t>
  </si>
  <si>
    <t>ML</t>
  </si>
  <si>
    <t>ART</t>
  </si>
  <si>
    <t>ETA-A045</t>
  </si>
  <si>
    <t xml:space="preserve">2.4.3 </t>
  </si>
  <si>
    <t>Costières métallique sur joint de dilatation</t>
  </si>
  <si>
    <t>ML</t>
  </si>
  <si>
    <t>ART</t>
  </si>
  <si>
    <t>ETA-A053</t>
  </si>
  <si>
    <t>Total RESINE IMPERMEABILISATION</t>
  </si>
  <si>
    <t>STOT</t>
  </si>
  <si>
    <t>2.5</t>
  </si>
  <si>
    <t>COUVERTINES</t>
  </si>
  <si>
    <t>CH4</t>
  </si>
  <si>
    <t xml:space="preserve">2.5.1 </t>
  </si>
  <si>
    <t>Couvertines pour parois largeur 20 cm</t>
  </si>
  <si>
    <t>ML</t>
  </si>
  <si>
    <t>ART</t>
  </si>
  <si>
    <t>SEB-A175</t>
  </si>
  <si>
    <t xml:space="preserve">2.5.2 </t>
  </si>
  <si>
    <t>Couvertines doubles au droit des joint de dilatation</t>
  </si>
  <si>
    <t>ML</t>
  </si>
  <si>
    <t>ART</t>
  </si>
  <si>
    <t>SEB-A176</t>
  </si>
  <si>
    <t xml:space="preserve">2.5.3 </t>
  </si>
  <si>
    <t>Couvertines avec solin au droit des joint de dilatation contre paroi haute.</t>
  </si>
  <si>
    <t>ML</t>
  </si>
  <si>
    <t>ART</t>
  </si>
  <si>
    <t>ETA-A055</t>
  </si>
  <si>
    <t>Total COUVERTINES</t>
  </si>
  <si>
    <t>STOT</t>
  </si>
  <si>
    <t>2.6</t>
  </si>
  <si>
    <t>GARDE CORPS DE SECURITE</t>
  </si>
  <si>
    <t>CH4</t>
  </si>
  <si>
    <t xml:space="preserve">2.6.1 </t>
  </si>
  <si>
    <t>Garde corps de sécurité fixés sur acrotères</t>
  </si>
  <si>
    <t>ML</t>
  </si>
  <si>
    <t>ART</t>
  </si>
  <si>
    <t>SEB-A202</t>
  </si>
  <si>
    <t>Total GARDE CORPS DE SECURITE</t>
  </si>
  <si>
    <t>STOT</t>
  </si>
  <si>
    <t>2.7</t>
  </si>
  <si>
    <t>DESENFUMAGE ET ACCES TOITURE</t>
  </si>
  <si>
    <t>CH4</t>
  </si>
  <si>
    <t xml:space="preserve">2.7.1 </t>
  </si>
  <si>
    <t>Lanterneau de désenfumage</t>
  </si>
  <si>
    <t>U</t>
  </si>
  <si>
    <t>ART</t>
  </si>
  <si>
    <t>ETA-A031</t>
  </si>
  <si>
    <t xml:space="preserve">2.7.2 </t>
  </si>
  <si>
    <t>Lanterneau d'accès en toiture + escalier escamotable</t>
  </si>
  <si>
    <t>ART</t>
  </si>
  <si>
    <t>ETA-A032</t>
  </si>
  <si>
    <t>Total DESENFUMAGE ET ACCES TOITURE</t>
  </si>
  <si>
    <t>STOT</t>
  </si>
  <si>
    <t>Total Bâtiment B</t>
  </si>
  <si>
    <t>STOT_LS0</t>
  </si>
  <si>
    <t>Montant HT du Lot N°03 ETANCHEITE</t>
  </si>
  <si>
    <t>TOTHT</t>
  </si>
  <si>
    <t>TVA</t>
  </si>
  <si>
    <t>Montant TTC</t>
  </si>
  <si>
    <t>TOTTTC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</si>
</sst>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;\-#,##0.00;"/>
    <numFmt numFmtId="165" formatCode="#\ ##0;\-#,##0;"/>
  </numFmts>
  <fonts count="23" x14ac:knownFonts="1">
    <font>
      <sz val="11"/>
      <color theme="1"/>
      <name val="Calibri"/>
      <family val="2"/>
      <scheme val="minor"/>
    </font>
    <font>
      <sz val="10"/>
      <color rgb="FF000000"/>
      <name val="Arial Narrow"/>
      <family val="1"/>
    </font>
    <font>
      <b/>
      <sz val="12"/>
      <color rgb="FF000000"/>
      <name val="Arial"/>
      <family val="1"/>
    </font>
    <font>
      <b/>
      <sz val="12"/>
      <color rgb="FFFF0000"/>
      <name val="Arial"/>
      <family val="1"/>
    </font>
    <font>
      <sz val="11"/>
      <color rgb="FFFF0000"/>
      <name val="Arial"/>
      <family val="1"/>
    </font>
    <font>
      <sz val="10"/>
      <color rgb="FF000000"/>
      <name val="Arial"/>
      <family val="1"/>
    </font>
    <font>
      <b/>
      <sz val="10"/>
      <color rgb="FF000000"/>
      <name val="Arial"/>
      <family val="1"/>
    </font>
    <font>
      <sz val="11"/>
      <color rgb="FF000000"/>
      <name val="Arial"/>
      <family val="1"/>
    </font>
    <font>
      <sz val="10"/>
      <color rgb="FF5B5B5B"/>
      <name val="Arial"/>
      <family val="1"/>
    </font>
    <font>
      <b/>
      <u/>
      <sz val="12"/>
      <color rgb="FF000000"/>
      <name val="Arial"/>
      <family val="1"/>
    </font>
    <font>
      <i/>
      <sz val="10"/>
      <color rgb="FFFF0000"/>
      <name val="Arial"/>
      <family val="1"/>
    </font>
    <font>
      <sz val="9"/>
      <color rgb="FFFF0000"/>
      <name val="Arial Narrow"/>
      <family val="1"/>
    </font>
    <font>
      <b/>
      <u/>
      <sz val="10"/>
      <color rgb="FF000000"/>
      <name val="Arial"/>
      <family val="1"/>
    </font>
    <font>
      <b/>
      <sz val="9"/>
      <color rgb="FF000000"/>
      <name val="Arial"/>
      <family val="1"/>
    </font>
    <font>
      <sz val="10"/>
      <color rgb="FFFF0000"/>
      <name val="Arial"/>
      <family val="1"/>
    </font>
    <font>
      <i/>
      <sz val="8"/>
      <color rgb="FFFF0000"/>
      <name val="Arial"/>
      <family val="1"/>
    </font>
    <font>
      <sz val="8"/>
      <color rgb="FF000000"/>
      <name val="Arial"/>
      <family val="1"/>
    </font>
    <font>
      <sz val="9"/>
      <color rgb="FF000000"/>
      <name val="Arial Narrow"/>
      <family val="1"/>
    </font>
    <font>
      <sz val="8"/>
      <color rgb="FF000000"/>
      <name val="Arial Narrow"/>
      <family val="1"/>
    </font>
    <font>
      <sz val="8"/>
      <color rgb="FF5B5B5B"/>
      <name val="Arial Narrow"/>
      <family val="1"/>
    </font>
    <font>
      <sz val="7"/>
      <color rgb="FF000000"/>
      <name val="Arial"/>
      <family val="1"/>
    </font>
    <font>
      <b/>
      <sz val="11"/>
      <color theme="1"/>
      <name val="Calibri"/>
      <family val="1"/>
    </font>
    <font>
      <sz val="11"/>
      <color rgb="FFFFFFFF"/>
      <name val="Calibri"/>
      <family val="1"/>
    </font>
  </fonts>
  <fills count="5">
    <fill>
      <patternFill patternType="none"/>
    </fill>
    <fill>
      <patternFill patternType="gray125"/>
    </fill>
    <fill>
      <patternFill patternType="solid">
        <fgColor rgb="FFD0D0D0"/>
        <bgColor indexed="64"/>
      </patternFill>
    </fill>
    <fill>
      <patternFill patternType="solid">
        <fgColor rgb="FFF7E3DD"/>
        <bgColor indexed="64"/>
      </patternFill>
    </fill>
    <fill>
      <patternFill patternType="solid">
        <fgColor rgb="FFFFFFFF"/>
      </patternFill>
    </fill>
  </fills>
  <borders count="15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84848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848484"/>
      </left>
      <right style="thin">
        <color rgb="FF000000"/>
      </right>
      <top style="thin">
        <color rgb="FF848484"/>
      </top>
      <bottom style="thin">
        <color rgb="FF848484"/>
      </bottom>
      <diagonal/>
    </border>
    <border>
      <left style="thin">
        <color rgb="FF000000"/>
      </left>
      <right style="thin">
        <color rgb="FF000000"/>
      </right>
      <top style="thin">
        <color rgb="FF848484"/>
      </top>
      <bottom style="thin">
        <color rgb="FF848484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84848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45">
    <xf numFmtId="0" fontId="0" fillId="0" borderId="0" applyFill="0"/>
    <xf numFmtId="0" fontId="1" fillId="0" borderId="0" applyFill="0">
      <alignment horizontal="left" vertical="top" wrapText="1"/>
    </xf>
    <xf numFmtId="0" fontId="2" fillId="2" borderId="0">
      <alignment horizontal="left" vertical="top" wrapText="1"/>
    </xf>
    <xf numFmtId="0" fontId="2" fillId="2" borderId="0">
      <alignment horizontal="left" vertical="top" wrapText="1"/>
    </xf>
    <xf numFmtId="0" fontId="3" fillId="3" borderId="0">
      <alignment horizontal="left" vertical="top" wrapText="1"/>
    </xf>
    <xf numFmtId="0" fontId="4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7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8" fillId="0" borderId="0" applyFill="0">
      <alignment horizontal="left" vertical="top" wrapText="1" indent="2"/>
    </xf>
    <xf numFmtId="0" fontId="9" fillId="0" borderId="0" applyFill="0">
      <alignment horizontal="left" vertical="top" wrapText="1"/>
    </xf>
    <xf numFmtId="0" fontId="10" fillId="0" borderId="0" applyFill="0">
      <alignment horizontal="left" vertical="top" wrapText="1"/>
    </xf>
    <xf numFmtId="0" fontId="11" fillId="0" borderId="0" applyFill="0">
      <alignment horizontal="left" vertical="top" wrapText="1"/>
    </xf>
    <xf numFmtId="0" fontId="6" fillId="0" borderId="0" applyFill="0">
      <alignment horizontal="right" vertical="top" wrapText="1"/>
    </xf>
    <xf numFmtId="0" fontId="12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12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13" fillId="0" borderId="0" applyFill="0">
      <alignment horizontal="left" vertical="top" wrapText="1" indent="1"/>
    </xf>
    <xf numFmtId="0" fontId="13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14" fillId="0" borderId="0" applyFill="0">
      <alignment horizontal="left" vertical="top" wrapText="1"/>
    </xf>
    <xf numFmtId="0" fontId="15" fillId="0" borderId="0" applyFill="0">
      <alignment horizontal="left" vertical="top" wrapText="1"/>
    </xf>
    <xf numFmtId="0" fontId="16" fillId="0" borderId="0" applyFill="0">
      <alignment horizontal="left" vertical="top" wrapText="1"/>
    </xf>
    <xf numFmtId="0" fontId="16" fillId="0" borderId="0" applyFill="0">
      <alignment horizontal="left" vertical="top" wrapText="1"/>
    </xf>
    <xf numFmtId="0" fontId="16" fillId="0" borderId="0" applyFill="0">
      <alignment horizontal="left" vertical="top" wrapText="1"/>
    </xf>
    <xf numFmtId="0" fontId="16" fillId="0" borderId="0" applyFill="0">
      <alignment horizontal="left" vertical="top" wrapText="1"/>
    </xf>
    <xf numFmtId="0" fontId="16" fillId="0" borderId="0" applyFill="0">
      <alignment horizontal="left" vertical="top" wrapText="1"/>
    </xf>
    <xf numFmtId="0" fontId="17" fillId="0" borderId="0" applyFill="0">
      <alignment horizontal="left" vertical="top" wrapText="1" indent="1"/>
    </xf>
    <xf numFmtId="0" fontId="18" fillId="0" borderId="0" applyFill="0">
      <alignment horizontal="left" vertical="top" wrapText="1" indent="1"/>
    </xf>
    <xf numFmtId="0" fontId="19" fillId="0" borderId="0" applyFill="0">
      <alignment horizontal="left" vertical="top" wrapText="1" indent="1"/>
    </xf>
    <xf numFmtId="0" fontId="20" fillId="0" borderId="0" applyFill="0">
      <alignment horizontal="left" vertical="top" wrapText="1"/>
    </xf>
  </cellStyleXfs>
  <cellXfs count="44">
    <xf numFmtId="0" fontId="0" fillId="0" borderId="0" xfId="0"/>
    <xf numFmtId="0" fontId="21" fillId="0" borderId="5" xfId="0" applyFont="1" applyBorder="1" applyAlignment="1">
      <alignment horizontal="right" vertical="top" wrapText="1"/>
    </xf>
    <xf numFmtId="0" fontId="21" fillId="0" borderId="5" xfId="0" applyFont="1" applyBorder="1" applyAlignment="1">
      <alignment horizontal="center" vertical="top" wrapText="1"/>
    </xf>
    <xf numFmtId="49" fontId="0" fillId="0" borderId="0" xfId="0" applyNumberFormat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21" fillId="0" borderId="0" xfId="0" applyFont="1" applyAlignment="1">
      <alignment horizontal="left" vertical="top" wrapText="1"/>
    </xf>
    <xf numFmtId="164" fontId="21" fillId="0" borderId="0" xfId="0" applyNumberFormat="1" applyFont="1" applyAlignment="1">
      <alignment horizontal="right" vertical="top" wrapText="1"/>
    </xf>
    <xf numFmtId="165" fontId="22" fillId="4" borderId="0" xfId="0" applyNumberFormat="1" applyFont="1" applyFill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164" fontId="0" fillId="0" borderId="12" xfId="0" applyNumberFormat="1" applyBorder="1" applyAlignment="1" applyProtection="1">
      <alignment horizontal="right" vertical="top" wrapText="1"/>
      <protection locked="0"/>
    </xf>
    <xf numFmtId="164" fontId="0" fillId="0" borderId="12" xfId="0" applyNumberFormat="1" applyBorder="1" applyAlignment="1" applyProtection="1">
      <alignment horizontal="center" vertical="top" wrapText="1"/>
      <protection locked="0"/>
    </xf>
    <xf numFmtId="0" fontId="0" fillId="0" borderId="14" xfId="0" applyBorder="1" applyAlignment="1">
      <alignment horizontal="left" vertical="top" wrapText="1"/>
    </xf>
    <xf numFmtId="164" fontId="0" fillId="0" borderId="5" xfId="0" applyNumberFormat="1" applyBorder="1" applyAlignment="1">
      <alignment horizontal="right" vertical="top" wrapText="1"/>
    </xf>
    <xf numFmtId="0" fontId="0" fillId="0" borderId="6" xfId="0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5" xfId="0" applyBorder="1" applyAlignment="1" applyProtection="1">
      <alignment horizontal="left" vertical="top" wrapText="1"/>
    </xf>
    <xf numFmtId="0" fontId="0" fillId="0" borderId="5" xfId="0" applyBorder="1" applyAlignment="1" applyProtection="1">
      <alignment horizontal="center" vertical="top" wrapText="1"/>
    </xf>
    <xf numFmtId="0" fontId="21" fillId="0" borderId="5" xfId="0" applyFont="1" applyBorder="1" applyAlignment="1" applyProtection="1">
      <alignment horizontal="left" vertical="top" wrapText="1"/>
    </xf>
    <xf numFmtId="0" fontId="21" fillId="0" borderId="5" xfId="0" applyFont="1" applyBorder="1" applyAlignment="1" applyProtection="1">
      <alignment horizontal="right" vertical="top" wrapText="1"/>
    </xf>
    <xf numFmtId="0" fontId="0" fillId="0" borderId="8" xfId="0" applyBorder="1" applyAlignment="1" applyProtection="1">
      <alignment horizontal="left" vertical="top" wrapText="1"/>
    </xf>
    <xf numFmtId="0" fontId="0" fillId="0" borderId="9" xfId="0" applyBorder="1" applyAlignment="1" applyProtection="1">
      <alignment horizontal="left" vertical="top" wrapText="1"/>
    </xf>
    <xf numFmtId="0" fontId="2" fillId="2" borderId="10" xfId="2" applyBorder="1" applyProtection="1">
      <alignment horizontal="left" vertical="top" wrapText="1"/>
    </xf>
    <xf numFmtId="0" fontId="2" fillId="2" borderId="11" xfId="2" applyBorder="1" applyProtection="1">
      <alignment horizontal="left" vertical="top" wrapText="1"/>
    </xf>
    <xf numFmtId="0" fontId="0" fillId="0" borderId="12" xfId="0" applyBorder="1" applyAlignment="1" applyProtection="1">
      <alignment horizontal="left" vertical="top" wrapText="1"/>
    </xf>
    <xf numFmtId="0" fontId="5" fillId="0" borderId="13" xfId="6" applyBorder="1" applyProtection="1">
      <alignment horizontal="left" vertical="top" wrapText="1"/>
    </xf>
    <xf numFmtId="0" fontId="6" fillId="0" borderId="13" xfId="7" applyBorder="1" applyProtection="1">
      <alignment horizontal="left" vertical="top" wrapText="1"/>
    </xf>
    <xf numFmtId="0" fontId="2" fillId="0" borderId="5" xfId="10" applyBorder="1" applyProtection="1">
      <alignment horizontal="left" vertical="top" wrapText="1"/>
    </xf>
    <xf numFmtId="0" fontId="9" fillId="0" borderId="9" xfId="14" applyBorder="1" applyProtection="1">
      <alignment horizontal="left" vertical="top" wrapText="1"/>
    </xf>
    <xf numFmtId="0" fontId="13" fillId="0" borderId="12" xfId="26" applyBorder="1" applyAlignment="1" applyProtection="1">
      <alignment horizontal="left" vertical="top" wrapText="1"/>
    </xf>
    <xf numFmtId="0" fontId="13" fillId="0" borderId="12" xfId="26" applyBorder="1" applyProtection="1">
      <alignment horizontal="left" vertical="top" wrapText="1" indent="1"/>
    </xf>
    <xf numFmtId="0" fontId="0" fillId="0" borderId="12" xfId="0" applyBorder="1" applyAlignment="1" applyProtection="1">
      <alignment horizontal="left" vertical="top"/>
    </xf>
    <xf numFmtId="164" fontId="0" fillId="0" borderId="12" xfId="0" applyNumberFormat="1" applyBorder="1" applyAlignment="1" applyProtection="1">
      <alignment horizontal="right" vertical="top" wrapText="1"/>
    </xf>
    <xf numFmtId="0" fontId="6" fillId="0" borderId="12" xfId="17" applyBorder="1" applyAlignment="1" applyProtection="1">
      <alignment horizontal="left" vertical="top" wrapText="1"/>
    </xf>
    <xf numFmtId="0" fontId="6" fillId="0" borderId="12" xfId="17" applyBorder="1" applyProtection="1">
      <alignment horizontal="right" vertical="top" wrapText="1"/>
    </xf>
    <xf numFmtId="0" fontId="0" fillId="0" borderId="14" xfId="0" applyBorder="1" applyAlignment="1" applyProtection="1">
      <alignment horizontal="left" vertical="top" wrapText="1"/>
    </xf>
    <xf numFmtId="0" fontId="2" fillId="2" borderId="5" xfId="3" applyBorder="1" applyProtection="1">
      <alignment horizontal="left" vertical="top" wrapText="1"/>
    </xf>
    <xf numFmtId="0" fontId="9" fillId="0" borderId="12" xfId="14" applyBorder="1" applyProtection="1">
      <alignment horizontal="left" vertical="top" wrapText="1"/>
    </xf>
    <xf numFmtId="0" fontId="12" fillId="0" borderId="12" xfId="18" applyBorder="1" applyProtection="1">
      <alignment horizontal="left" vertical="top" wrapText="1"/>
    </xf>
    <xf numFmtId="0" fontId="6" fillId="0" borderId="14" xfId="17" applyBorder="1" applyAlignment="1" applyProtection="1">
      <alignment horizontal="left" vertical="top" wrapText="1"/>
    </xf>
    <xf numFmtId="0" fontId="6" fillId="0" borderId="14" xfId="17" applyBorder="1" applyProtection="1">
      <alignment horizontal="right" vertical="top" wrapText="1"/>
    </xf>
  </cellXfs>
  <cellStyles count="45">
    <cellStyle name="ArtDescriptif" xfId="28" xr:uid="{00000000-0005-0000-0000-00001C000000}"/>
    <cellStyle name="ArtLibelleCond" xfId="27" xr:uid="{00000000-0005-0000-0000-00001B000000}"/>
    <cellStyle name="ArtNote1" xfId="29" xr:uid="{00000000-0005-0000-0000-00001D000000}"/>
    <cellStyle name="ArtNote2" xfId="30" xr:uid="{00000000-0005-0000-0000-00001E000000}"/>
    <cellStyle name="ArtNote3" xfId="31" xr:uid="{00000000-0005-0000-0000-00001F000000}"/>
    <cellStyle name="ArtNote4" xfId="32" xr:uid="{00000000-0005-0000-0000-000020000000}"/>
    <cellStyle name="ArtNote5" xfId="33" xr:uid="{00000000-0005-0000-0000-000021000000}"/>
    <cellStyle name="ArtQuantite" xfId="34" xr:uid="{00000000-0005-0000-0000-000022000000}"/>
    <cellStyle name="ArtTitre" xfId="26" xr:uid="{00000000-0005-0000-0000-00001A000000}"/>
    <cellStyle name="ChapDescriptif0" xfId="7" xr:uid="{00000000-0005-0000-0000-000007000000}"/>
    <cellStyle name="ChapDescriptif1" xfId="11" xr:uid="{00000000-0005-0000-0000-00000B000000}"/>
    <cellStyle name="ChapDescriptif2" xfId="15" xr:uid="{00000000-0005-0000-0000-00000F000000}"/>
    <cellStyle name="ChapDescriptif3" xfId="19" xr:uid="{00000000-0005-0000-0000-000013000000}"/>
    <cellStyle name="ChapDescriptif4" xfId="23" xr:uid="{00000000-0005-0000-0000-000017000000}"/>
    <cellStyle name="ChapNote0" xfId="8" xr:uid="{00000000-0005-0000-0000-000008000000}"/>
    <cellStyle name="ChapNote1" xfId="12" xr:uid="{00000000-0005-0000-0000-00000C000000}"/>
    <cellStyle name="ChapNote2" xfId="16" xr:uid="{00000000-0005-0000-0000-000010000000}"/>
    <cellStyle name="ChapNote3" xfId="20" xr:uid="{00000000-0005-0000-0000-000014000000}"/>
    <cellStyle name="ChapNote4" xfId="24" xr:uid="{00000000-0005-0000-0000-000018000000}"/>
    <cellStyle name="ChapRecap0" xfId="9" xr:uid="{00000000-0005-0000-0000-000009000000}"/>
    <cellStyle name="ChapRecap1" xfId="13" xr:uid="{00000000-0005-0000-0000-00000D000000}"/>
    <cellStyle name="ChapRecap2" xfId="17" xr:uid="{00000000-0005-0000-0000-000011000000}"/>
    <cellStyle name="ChapRecap3" xfId="21" xr:uid="{00000000-0005-0000-0000-000015000000}"/>
    <cellStyle name="ChapRecap4" xfId="25" xr:uid="{00000000-0005-0000-0000-000019000000}"/>
    <cellStyle name="ChapTitre0" xfId="6" xr:uid="{00000000-0005-0000-0000-000006000000}"/>
    <cellStyle name="ChapTitre1" xfId="10" xr:uid="{00000000-0005-0000-0000-00000A000000}"/>
    <cellStyle name="ChapTitre2" xfId="14" xr:uid="{00000000-0005-0000-0000-00000E000000}"/>
    <cellStyle name="ChapTitre3" xfId="18" xr:uid="{00000000-0005-0000-0000-000012000000}"/>
    <cellStyle name="ChapTitre4" xfId="22" xr:uid="{00000000-0005-0000-0000-000016000000}"/>
    <cellStyle name="DQLocQuantNonLoc" xfId="42" xr:uid="{00000000-0005-0000-0000-00002A000000}"/>
    <cellStyle name="DQLocRefClass" xfId="41" xr:uid="{00000000-0005-0000-0000-000029000000}"/>
    <cellStyle name="DQLocStruct" xfId="43" xr:uid="{00000000-0005-0000-0000-00002B000000}"/>
    <cellStyle name="DQMinutes" xfId="44" xr:uid="{00000000-0005-0000-0000-00002C000000}"/>
    <cellStyle name="LocGen" xfId="36" xr:uid="{00000000-0005-0000-0000-000024000000}"/>
    <cellStyle name="LocLit" xfId="38" xr:uid="{00000000-0005-0000-0000-000026000000}"/>
    <cellStyle name="LocRefClass" xfId="37" xr:uid="{00000000-0005-0000-0000-000025000000}"/>
    <cellStyle name="LocSignetRep" xfId="40" xr:uid="{00000000-0005-0000-0000-000028000000}"/>
    <cellStyle name="LocStrRecap0" xfId="3" xr:uid="{00000000-0005-0000-0000-000003000000}"/>
    <cellStyle name="LocStrRecap1" xfId="5" xr:uid="{00000000-0005-0000-0000-000005000000}"/>
    <cellStyle name="LocStrTexte0" xfId="2" xr:uid="{00000000-0005-0000-0000-000002000000}"/>
    <cellStyle name="LocStrTexte1" xfId="4" xr:uid="{00000000-0005-0000-0000-000004000000}"/>
    <cellStyle name="LocStruct" xfId="39" xr:uid="{00000000-0005-0000-0000-000027000000}"/>
    <cellStyle name="LocTitre" xfId="35" xr:uid="{00000000-0005-0000-0000-000023000000}"/>
    <cellStyle name="Normal" xfId="0" builtinId="0"/>
    <cellStyle name="Numerotation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72000</xdr:colOff>
      <xdr:row>0</xdr:row>
      <xdr:rowOff>78261</xdr:rowOff>
    </xdr:from>
    <xdr:to>
      <xdr:col>4</xdr:col>
      <xdr:colOff>252000</xdr:colOff>
      <xdr:row>0</xdr:row>
      <xdr:rowOff>250435</xdr:rowOff>
    </xdr:to>
    <xdr:sp macro="" textlink="">
      <xdr:nvSpPr>
        <xdr:cNvPr id="3" name="Forme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93913" y="78261"/>
          <a:ext cx="4961739" cy="172174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pPr algn="l"/>
          <a:r>
            <a:rPr lang="fr-FR" sz="900" b="1" i="0">
              <a:solidFill>
                <a:srgbClr val="000000"/>
              </a:solidFill>
              <a:latin typeface="MS Shell Dlg"/>
            </a:rPr>
            <a:t>Construction de 26 logements "OSMO'Z"  ROMANS</a:t>
          </a:r>
        </a:p>
      </xdr:txBody>
    </xdr:sp>
    <xdr:clientData/>
  </xdr:twoCellAnchor>
  <xdr:twoCellAnchor editAs="absolute">
    <xdr:from>
      <xdr:col>0</xdr:col>
      <xdr:colOff>0</xdr:colOff>
      <xdr:row>0</xdr:row>
      <xdr:rowOff>641739</xdr:rowOff>
    </xdr:from>
    <xdr:to>
      <xdr:col>6</xdr:col>
      <xdr:colOff>0</xdr:colOff>
      <xdr:row>0</xdr:row>
      <xdr:rowOff>641739</xdr:rowOff>
    </xdr:to>
    <xdr:cxnSp macro="">
      <xdr:nvCxnSpPr>
        <xdr:cNvPr id="4" name="Forme2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CxnSpPr/>
      </xdr:nvCxnSpPr>
      <xdr:spPr>
        <a:xfrm>
          <a:off x="31304" y="641739"/>
          <a:ext cx="6354783" cy="0"/>
        </a:xfrm>
        <a:prstGeom prst="line">
          <a:avLst/>
        </a:prstGeom>
        <a:ln w="3175">
          <a:prstDash val="soli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2</xdr:col>
      <xdr:colOff>288000</xdr:colOff>
      <xdr:row>0</xdr:row>
      <xdr:rowOff>78261</xdr:rowOff>
    </xdr:from>
    <xdr:to>
      <xdr:col>6</xdr:col>
      <xdr:colOff>0</xdr:colOff>
      <xdr:row>0</xdr:row>
      <xdr:rowOff>469565</xdr:rowOff>
    </xdr:to>
    <xdr:sp macro="" textlink="">
      <xdr:nvSpPr>
        <xdr:cNvPr id="5" name="Forme3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4069565" y="78261"/>
          <a:ext cx="2316522" cy="391304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pPr algn="r"/>
          <a:r>
            <a:rPr lang="fr-FR" sz="900" b="1" i="0">
              <a:solidFill>
                <a:srgbClr val="000000"/>
              </a:solidFill>
              <a:latin typeface="MS Shell Dlg"/>
            </a:rPr>
            <a:t>Lot N°03 ETANCHEITE</a:t>
          </a:r>
        </a:p>
      </xdr:txBody>
    </xdr:sp>
    <xdr:clientData/>
  </xdr:twoCellAnchor>
  <xdr:twoCellAnchor editAs="absolute">
    <xdr:from>
      <xdr:col>0</xdr:col>
      <xdr:colOff>72000</xdr:colOff>
      <xdr:row>0</xdr:row>
      <xdr:rowOff>266087</xdr:rowOff>
    </xdr:from>
    <xdr:to>
      <xdr:col>1</xdr:col>
      <xdr:colOff>2340000</xdr:colOff>
      <xdr:row>0</xdr:row>
      <xdr:rowOff>579130</xdr:rowOff>
    </xdr:to>
    <xdr:sp macro="" textlink="">
      <xdr:nvSpPr>
        <xdr:cNvPr id="6" name="Forme4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/>
      </xdr:nvSpPr>
      <xdr:spPr>
        <a:xfrm>
          <a:off x="93913" y="266087"/>
          <a:ext cx="2895652" cy="313043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pPr algn="l"/>
          <a:r>
            <a:rPr lang="fr-FR" sz="900" b="1" i="0">
              <a:solidFill>
                <a:srgbClr val="000000"/>
              </a:solidFill>
              <a:latin typeface="MS Shell Dlg"/>
            </a:rPr>
            <a:t>Décomposition du Prix Global et Forfaitaire (D.P.G.F)</a:t>
          </a:r>
        </a:p>
      </xdr:txBody>
    </xdr:sp>
    <xdr:clientData/>
  </xdr:twoCellAnchor>
  <xdr:twoCellAnchor editAs="absolute">
    <xdr:from>
      <xdr:col>1</xdr:col>
      <xdr:colOff>1980000</xdr:colOff>
      <xdr:row>0</xdr:row>
      <xdr:rowOff>328696</xdr:rowOff>
    </xdr:from>
    <xdr:to>
      <xdr:col>3</xdr:col>
      <xdr:colOff>684000</xdr:colOff>
      <xdr:row>0</xdr:row>
      <xdr:rowOff>610435</xdr:rowOff>
    </xdr:to>
    <xdr:sp macro="" textlink="">
      <xdr:nvSpPr>
        <xdr:cNvPr id="7" name="Forme5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/>
      </xdr:nvSpPr>
      <xdr:spPr>
        <a:xfrm>
          <a:off x="2660870" y="328696"/>
          <a:ext cx="2128696" cy="281739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endParaRPr lang="Calibri" sz="1100"/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Z150"/>
  <sheetViews>
    <sheetView showGridLines="0" tabSelected="1" workbookViewId="0">
      <pane xSplit="2" ySplit="2" topLeftCell="C53" activePane="bottomRight" state="frozen"/>
      <selection pane="topRight" activeCell="C1" sqref="C1"/>
      <selection pane="bottomLeft" activeCell="A3" sqref="A3"/>
      <selection pane="bottomRight" activeCell="H131" sqref="H131"/>
    </sheetView>
  </sheetViews>
  <sheetFormatPr baseColWidth="10" defaultColWidth="10.69140625" defaultRowHeight="14.6" x14ac:dyDescent="0.4"/>
  <cols>
    <col min="1" max="1" width="9.69140625" customWidth="1"/>
    <col min="2" max="2" width="46.69140625" customWidth="1"/>
    <col min="3" max="3" width="4.69140625" customWidth="1"/>
    <col min="4" max="5" width="10.69140625" customWidth="1"/>
    <col min="6" max="6" width="12.69140625" customWidth="1"/>
    <col min="7" max="7" width="10.69140625" customWidth="1"/>
    <col min="701" max="703" width="10.69140625" customWidth="1"/>
  </cols>
  <sheetData>
    <row r="1" spans="1:702" ht="65.150000000000006" customHeight="1" x14ac:dyDescent="0.4">
      <c r="A1" s="16"/>
      <c r="B1" s="17"/>
      <c r="C1" s="17"/>
      <c r="D1" s="17"/>
      <c r="E1" s="17"/>
      <c r="F1" s="18"/>
    </row>
    <row r="2" spans="1:702" ht="29.15" x14ac:dyDescent="0.4">
      <c r="A2" s="19"/>
      <c r="B2" s="20" t="s">
        <v>0</v>
      </c>
      <c r="C2" s="21" t="s">
        <v>1</v>
      </c>
      <c r="D2" s="22" t="s">
        <v>2</v>
      </c>
      <c r="E2" s="2" t="s">
        <v>3</v>
      </c>
      <c r="F2" s="1" t="s">
        <v>4</v>
      </c>
    </row>
    <row r="3" spans="1:702" x14ac:dyDescent="0.4">
      <c r="A3" s="23"/>
      <c r="B3" s="23"/>
      <c r="C3" s="24"/>
      <c r="D3" s="24"/>
      <c r="E3" s="10"/>
      <c r="F3" s="10"/>
    </row>
    <row r="4" spans="1:702" ht="15.45" x14ac:dyDescent="0.4">
      <c r="A4" s="25"/>
      <c r="B4" s="26" t="s">
        <v>5</v>
      </c>
      <c r="C4" s="27"/>
      <c r="D4" s="27"/>
      <c r="E4" s="11"/>
      <c r="F4" s="11"/>
    </row>
    <row r="5" spans="1:702" ht="37.299999999999997" x14ac:dyDescent="0.4">
      <c r="A5" s="28"/>
      <c r="B5" s="29" t="s">
        <v>6</v>
      </c>
      <c r="C5" s="27"/>
      <c r="D5" s="27"/>
      <c r="E5" s="11"/>
      <c r="F5" s="11"/>
      <c r="ZY5" t="s">
        <v>7</v>
      </c>
      <c r="ZZ5" s="3" t="s">
        <v>8</v>
      </c>
    </row>
    <row r="6" spans="1:702" ht="15.45" x14ac:dyDescent="0.4">
      <c r="A6" s="30" t="s">
        <v>9</v>
      </c>
      <c r="B6" s="30" t="s">
        <v>10</v>
      </c>
      <c r="C6" s="27"/>
      <c r="D6" s="27"/>
      <c r="E6" s="11"/>
      <c r="F6" s="11"/>
      <c r="ZY6" t="s">
        <v>11</v>
      </c>
      <c r="ZZ6" s="3" t="s">
        <v>12</v>
      </c>
    </row>
    <row r="7" spans="1:702" ht="46.3" x14ac:dyDescent="0.4">
      <c r="A7" s="31" t="s">
        <v>13</v>
      </c>
      <c r="B7" s="31" t="s">
        <v>14</v>
      </c>
      <c r="C7" s="27"/>
      <c r="D7" s="27"/>
      <c r="E7" s="11"/>
      <c r="F7" s="11"/>
      <c r="ZY7" t="s">
        <v>15</v>
      </c>
      <c r="ZZ7" s="3" t="s">
        <v>16</v>
      </c>
    </row>
    <row r="8" spans="1:702" x14ac:dyDescent="0.4">
      <c r="A8" s="32" t="s">
        <v>17</v>
      </c>
      <c r="B8" s="33" t="s">
        <v>18</v>
      </c>
      <c r="C8" s="34" t="s">
        <v>19</v>
      </c>
      <c r="D8" s="35">
        <v>3</v>
      </c>
      <c r="E8" s="13"/>
      <c r="F8" s="12">
        <f>ROUND(D8*E8,2)</f>
        <v>0</v>
      </c>
      <c r="ZY8" t="s">
        <v>20</v>
      </c>
      <c r="ZZ8" s="3" t="s">
        <v>21</v>
      </c>
    </row>
    <row r="9" spans="1:702" x14ac:dyDescent="0.4">
      <c r="A9" s="27"/>
      <c r="B9" s="27"/>
      <c r="C9" s="27"/>
      <c r="D9" s="27"/>
      <c r="E9" s="11"/>
      <c r="F9" s="14"/>
    </row>
    <row r="10" spans="1:702" ht="24.9" x14ac:dyDescent="0.4">
      <c r="A10" s="36"/>
      <c r="B10" s="37" t="s">
        <v>22</v>
      </c>
      <c r="C10" s="27"/>
      <c r="D10" s="27"/>
      <c r="E10" s="11"/>
      <c r="F10" s="15">
        <f>SUBTOTAL(109,F8:F9)</f>
        <v>0</v>
      </c>
      <c r="G10" s="5"/>
      <c r="ZY10" t="s">
        <v>23</v>
      </c>
    </row>
    <row r="11" spans="1:702" x14ac:dyDescent="0.4">
      <c r="A11" s="27"/>
      <c r="B11" s="27"/>
      <c r="C11" s="27"/>
      <c r="D11" s="27"/>
      <c r="E11" s="11"/>
      <c r="F11" s="10"/>
    </row>
    <row r="12" spans="1:702" x14ac:dyDescent="0.4">
      <c r="A12" s="38"/>
      <c r="B12" s="38"/>
      <c r="C12" s="27"/>
      <c r="D12" s="27"/>
      <c r="E12" s="11"/>
      <c r="F12" s="14"/>
    </row>
    <row r="13" spans="1:702" ht="15.45" x14ac:dyDescent="0.4">
      <c r="A13" s="39"/>
      <c r="B13" s="39" t="s">
        <v>24</v>
      </c>
      <c r="C13" s="27"/>
      <c r="D13" s="27"/>
      <c r="E13" s="11"/>
      <c r="F13" s="15">
        <f>SUBTOTAL(109,F5:F12)</f>
        <v>0</v>
      </c>
      <c r="G13" s="5"/>
      <c r="ZY13" t="s">
        <v>25</v>
      </c>
    </row>
    <row r="14" spans="1:702" x14ac:dyDescent="0.4">
      <c r="A14" s="23"/>
      <c r="B14" s="23"/>
      <c r="C14" s="27"/>
      <c r="D14" s="27"/>
      <c r="E14" s="11"/>
      <c r="F14" s="10"/>
    </row>
    <row r="15" spans="1:702" ht="15.45" x14ac:dyDescent="0.4">
      <c r="A15" s="25"/>
      <c r="B15" s="26" t="s">
        <v>26</v>
      </c>
      <c r="C15" s="27"/>
      <c r="D15" s="27"/>
      <c r="E15" s="11"/>
      <c r="F15" s="11"/>
    </row>
    <row r="16" spans="1:702" ht="37.299999999999997" x14ac:dyDescent="0.4">
      <c r="A16" s="28"/>
      <c r="B16" s="29" t="s">
        <v>27</v>
      </c>
      <c r="C16" s="27"/>
      <c r="D16" s="27"/>
      <c r="E16" s="11"/>
      <c r="F16" s="11"/>
      <c r="ZY16" t="s">
        <v>28</v>
      </c>
      <c r="ZZ16" s="3" t="s">
        <v>29</v>
      </c>
    </row>
    <row r="17" spans="1:702" ht="15.45" x14ac:dyDescent="0.4">
      <c r="A17" s="30" t="s">
        <v>30</v>
      </c>
      <c r="B17" s="30" t="s">
        <v>31</v>
      </c>
      <c r="C17" s="27"/>
      <c r="D17" s="27"/>
      <c r="E17" s="11"/>
      <c r="F17" s="11"/>
      <c r="ZY17" t="s">
        <v>32</v>
      </c>
      <c r="ZZ17" s="3" t="s">
        <v>33</v>
      </c>
    </row>
    <row r="18" spans="1:702" ht="30.9" x14ac:dyDescent="0.4">
      <c r="A18" s="31" t="s">
        <v>34</v>
      </c>
      <c r="B18" s="31" t="s">
        <v>35</v>
      </c>
      <c r="C18" s="27"/>
      <c r="D18" s="27"/>
      <c r="E18" s="11"/>
      <c r="F18" s="11"/>
      <c r="ZY18" t="s">
        <v>36</v>
      </c>
      <c r="ZZ18" s="3" t="s">
        <v>37</v>
      </c>
    </row>
    <row r="19" spans="1:702" x14ac:dyDescent="0.4">
      <c r="A19" s="32" t="s">
        <v>38</v>
      </c>
      <c r="B19" s="33" t="s">
        <v>39</v>
      </c>
      <c r="C19" s="34" t="s">
        <v>40</v>
      </c>
      <c r="D19" s="35">
        <v>67.8</v>
      </c>
      <c r="E19" s="13"/>
      <c r="F19" s="12">
        <f t="shared" ref="F19:F29" si="0">ROUND(D19*E19,2)</f>
        <v>0</v>
      </c>
      <c r="ZY19" t="s">
        <v>41</v>
      </c>
      <c r="ZZ19" s="3" t="s">
        <v>42</v>
      </c>
    </row>
    <row r="20" spans="1:702" ht="23.15" x14ac:dyDescent="0.4">
      <c r="A20" s="32" t="s">
        <v>43</v>
      </c>
      <c r="B20" s="33" t="s">
        <v>44</v>
      </c>
      <c r="C20" s="34" t="s">
        <v>45</v>
      </c>
      <c r="D20" s="35">
        <v>57.9</v>
      </c>
      <c r="E20" s="13"/>
      <c r="F20" s="12">
        <f t="shared" si="0"/>
        <v>0</v>
      </c>
      <c r="ZY20" t="s">
        <v>46</v>
      </c>
      <c r="ZZ20" s="3" t="s">
        <v>47</v>
      </c>
    </row>
    <row r="21" spans="1:702" ht="23.15" x14ac:dyDescent="0.4">
      <c r="A21" s="32" t="s">
        <v>48</v>
      </c>
      <c r="B21" s="33" t="s">
        <v>49</v>
      </c>
      <c r="C21" s="34" t="s">
        <v>50</v>
      </c>
      <c r="D21" s="35">
        <v>67.8</v>
      </c>
      <c r="E21" s="13"/>
      <c r="F21" s="12">
        <f t="shared" si="0"/>
        <v>0</v>
      </c>
      <c r="ZY21" t="s">
        <v>51</v>
      </c>
      <c r="ZZ21" s="3" t="s">
        <v>52</v>
      </c>
    </row>
    <row r="22" spans="1:702" x14ac:dyDescent="0.4">
      <c r="A22" s="32" t="s">
        <v>53</v>
      </c>
      <c r="B22" s="33" t="s">
        <v>54</v>
      </c>
      <c r="C22" s="34" t="s">
        <v>55</v>
      </c>
      <c r="D22" s="35">
        <v>32.5</v>
      </c>
      <c r="E22" s="13"/>
      <c r="F22" s="12">
        <f t="shared" si="0"/>
        <v>0</v>
      </c>
      <c r="ZY22" t="s">
        <v>56</v>
      </c>
      <c r="ZZ22" s="3" t="s">
        <v>57</v>
      </c>
    </row>
    <row r="23" spans="1:702" x14ac:dyDescent="0.4">
      <c r="A23" s="32" t="s">
        <v>58</v>
      </c>
      <c r="B23" s="33" t="s">
        <v>59</v>
      </c>
      <c r="C23" s="34"/>
      <c r="D23" s="35">
        <v>57.9</v>
      </c>
      <c r="E23" s="13"/>
      <c r="F23" s="12">
        <f t="shared" si="0"/>
        <v>0</v>
      </c>
      <c r="ZY23" t="s">
        <v>60</v>
      </c>
      <c r="ZZ23" s="3" t="s">
        <v>61</v>
      </c>
    </row>
    <row r="24" spans="1:702" ht="23.15" x14ac:dyDescent="0.4">
      <c r="A24" s="32" t="s">
        <v>62</v>
      </c>
      <c r="B24" s="33" t="s">
        <v>63</v>
      </c>
      <c r="C24" s="34" t="s">
        <v>64</v>
      </c>
      <c r="D24" s="35">
        <v>22.6</v>
      </c>
      <c r="E24" s="13"/>
      <c r="F24" s="12">
        <f t="shared" si="0"/>
        <v>0</v>
      </c>
      <c r="ZY24" t="s">
        <v>65</v>
      </c>
      <c r="ZZ24" s="3" t="s">
        <v>66</v>
      </c>
    </row>
    <row r="25" spans="1:702" ht="23.15" x14ac:dyDescent="0.4">
      <c r="A25" s="32" t="s">
        <v>67</v>
      </c>
      <c r="B25" s="33" t="s">
        <v>68</v>
      </c>
      <c r="C25" s="34" t="s">
        <v>69</v>
      </c>
      <c r="D25" s="35">
        <v>67.5</v>
      </c>
      <c r="E25" s="13"/>
      <c r="F25" s="12">
        <f t="shared" si="0"/>
        <v>0</v>
      </c>
      <c r="ZY25" t="s">
        <v>70</v>
      </c>
      <c r="ZZ25" s="3" t="s">
        <v>71</v>
      </c>
    </row>
    <row r="26" spans="1:702" x14ac:dyDescent="0.4">
      <c r="A26" s="32" t="s">
        <v>72</v>
      </c>
      <c r="B26" s="33" t="s">
        <v>73</v>
      </c>
      <c r="C26" s="34" t="s">
        <v>74</v>
      </c>
      <c r="D26" s="35">
        <v>28.9</v>
      </c>
      <c r="E26" s="13"/>
      <c r="F26" s="12">
        <f t="shared" si="0"/>
        <v>0</v>
      </c>
      <c r="ZY26" t="s">
        <v>75</v>
      </c>
      <c r="ZZ26" s="3" t="s">
        <v>76</v>
      </c>
    </row>
    <row r="27" spans="1:702" x14ac:dyDescent="0.4">
      <c r="A27" s="32" t="s">
        <v>77</v>
      </c>
      <c r="B27" s="33" t="s">
        <v>78</v>
      </c>
      <c r="C27" s="34" t="s">
        <v>79</v>
      </c>
      <c r="D27" s="35">
        <v>8</v>
      </c>
      <c r="E27" s="13"/>
      <c r="F27" s="12">
        <f t="shared" si="0"/>
        <v>0</v>
      </c>
      <c r="ZY27" t="s">
        <v>80</v>
      </c>
      <c r="ZZ27" s="3" t="s">
        <v>81</v>
      </c>
    </row>
    <row r="28" spans="1:702" x14ac:dyDescent="0.4">
      <c r="A28" s="32" t="s">
        <v>82</v>
      </c>
      <c r="B28" s="33" t="s">
        <v>83</v>
      </c>
      <c r="C28" s="34" t="s">
        <v>84</v>
      </c>
      <c r="D28" s="35">
        <v>1</v>
      </c>
      <c r="E28" s="13"/>
      <c r="F28" s="12">
        <f t="shared" si="0"/>
        <v>0</v>
      </c>
      <c r="ZY28" t="s">
        <v>85</v>
      </c>
      <c r="ZZ28" s="3" t="s">
        <v>86</v>
      </c>
    </row>
    <row r="29" spans="1:702" x14ac:dyDescent="0.4">
      <c r="A29" s="32" t="s">
        <v>87</v>
      </c>
      <c r="B29" s="33" t="s">
        <v>88</v>
      </c>
      <c r="C29" s="34" t="s">
        <v>89</v>
      </c>
      <c r="D29" s="35">
        <v>6</v>
      </c>
      <c r="E29" s="13"/>
      <c r="F29" s="12">
        <f t="shared" si="0"/>
        <v>0</v>
      </c>
      <c r="ZY29" t="s">
        <v>90</v>
      </c>
      <c r="ZZ29" s="3" t="s">
        <v>91</v>
      </c>
    </row>
    <row r="30" spans="1:702" x14ac:dyDescent="0.4">
      <c r="A30" s="27"/>
      <c r="B30" s="27"/>
      <c r="C30" s="27"/>
      <c r="D30" s="27"/>
      <c r="E30" s="11"/>
      <c r="F30" s="14"/>
    </row>
    <row r="31" spans="1:702" x14ac:dyDescent="0.4">
      <c r="A31" s="36"/>
      <c r="B31" s="37" t="s">
        <v>92</v>
      </c>
      <c r="C31" s="27"/>
      <c r="D31" s="27"/>
      <c r="E31" s="11"/>
      <c r="F31" s="15">
        <f>SUBTOTAL(109,F19:F30)</f>
        <v>0</v>
      </c>
      <c r="G31" s="5"/>
      <c r="ZY31" t="s">
        <v>93</v>
      </c>
    </row>
    <row r="32" spans="1:702" x14ac:dyDescent="0.4">
      <c r="A32" s="27"/>
      <c r="B32" s="27"/>
      <c r="C32" s="27"/>
      <c r="D32" s="27"/>
      <c r="E32" s="11"/>
      <c r="F32" s="10"/>
    </row>
    <row r="33" spans="1:702" ht="46.3" x14ac:dyDescent="0.4">
      <c r="A33" s="40" t="s">
        <v>94</v>
      </c>
      <c r="B33" s="40" t="s">
        <v>95</v>
      </c>
      <c r="C33" s="27"/>
      <c r="D33" s="27"/>
      <c r="E33" s="11"/>
      <c r="F33" s="11"/>
      <c r="ZY33" t="s">
        <v>96</v>
      </c>
      <c r="ZZ33" s="3" t="s">
        <v>97</v>
      </c>
    </row>
    <row r="34" spans="1:702" ht="24.9" x14ac:dyDescent="0.4">
      <c r="A34" s="41" t="s">
        <v>98</v>
      </c>
      <c r="B34" s="41" t="s">
        <v>99</v>
      </c>
      <c r="C34" s="27"/>
      <c r="D34" s="27"/>
      <c r="E34" s="11"/>
      <c r="F34" s="11"/>
      <c r="ZY34" t="s">
        <v>100</v>
      </c>
      <c r="ZZ34" s="3" t="s">
        <v>101</v>
      </c>
    </row>
    <row r="35" spans="1:702" x14ac:dyDescent="0.4">
      <c r="A35" s="32" t="s">
        <v>102</v>
      </c>
      <c r="B35" s="33" t="s">
        <v>103</v>
      </c>
      <c r="C35" s="34" t="s">
        <v>104</v>
      </c>
      <c r="D35" s="35">
        <v>99.3</v>
      </c>
      <c r="E35" s="13"/>
      <c r="F35" s="12">
        <f t="shared" ref="F35:F45" si="1">ROUND(D35*E35,2)</f>
        <v>0</v>
      </c>
      <c r="ZY35" t="s">
        <v>105</v>
      </c>
      <c r="ZZ35" s="3" t="s">
        <v>106</v>
      </c>
    </row>
    <row r="36" spans="1:702" x14ac:dyDescent="0.4">
      <c r="A36" s="32" t="s">
        <v>107</v>
      </c>
      <c r="B36" s="33" t="s">
        <v>108</v>
      </c>
      <c r="C36" s="34" t="s">
        <v>109</v>
      </c>
      <c r="D36" s="35">
        <v>3.7</v>
      </c>
      <c r="E36" s="13"/>
      <c r="F36" s="12">
        <f t="shared" si="1"/>
        <v>0</v>
      </c>
      <c r="ZY36" t="s">
        <v>110</v>
      </c>
      <c r="ZZ36" s="3" t="s">
        <v>111</v>
      </c>
    </row>
    <row r="37" spans="1:702" x14ac:dyDescent="0.4">
      <c r="A37" s="32" t="s">
        <v>112</v>
      </c>
      <c r="B37" s="33" t="s">
        <v>113</v>
      </c>
      <c r="C37" s="34" t="s">
        <v>114</v>
      </c>
      <c r="D37" s="35">
        <v>62.5</v>
      </c>
      <c r="E37" s="13"/>
      <c r="F37" s="12">
        <f t="shared" si="1"/>
        <v>0</v>
      </c>
      <c r="ZY37" t="s">
        <v>115</v>
      </c>
      <c r="ZZ37" s="3" t="s">
        <v>116</v>
      </c>
    </row>
    <row r="38" spans="1:702" x14ac:dyDescent="0.4">
      <c r="A38" s="32" t="s">
        <v>117</v>
      </c>
      <c r="B38" s="33" t="s">
        <v>118</v>
      </c>
      <c r="C38" s="34" t="s">
        <v>119</v>
      </c>
      <c r="D38" s="35">
        <v>4</v>
      </c>
      <c r="E38" s="13"/>
      <c r="F38" s="12">
        <f t="shared" si="1"/>
        <v>0</v>
      </c>
      <c r="ZY38" t="s">
        <v>120</v>
      </c>
      <c r="ZZ38" s="3" t="s">
        <v>121</v>
      </c>
    </row>
    <row r="39" spans="1:702" x14ac:dyDescent="0.4">
      <c r="A39" s="32" t="s">
        <v>122</v>
      </c>
      <c r="B39" s="33" t="s">
        <v>123</v>
      </c>
      <c r="C39" s="34" t="s">
        <v>124</v>
      </c>
      <c r="D39" s="35">
        <v>3</v>
      </c>
      <c r="E39" s="13"/>
      <c r="F39" s="12">
        <f t="shared" si="1"/>
        <v>0</v>
      </c>
      <c r="ZY39" t="s">
        <v>125</v>
      </c>
      <c r="ZZ39" s="3" t="s">
        <v>126</v>
      </c>
    </row>
    <row r="40" spans="1:702" x14ac:dyDescent="0.4">
      <c r="A40" s="32" t="s">
        <v>127</v>
      </c>
      <c r="B40" s="33" t="s">
        <v>128</v>
      </c>
      <c r="C40" s="34" t="s">
        <v>129</v>
      </c>
      <c r="D40" s="35">
        <v>5</v>
      </c>
      <c r="E40" s="13"/>
      <c r="F40" s="12">
        <f t="shared" si="1"/>
        <v>0</v>
      </c>
      <c r="ZY40" t="s">
        <v>130</v>
      </c>
      <c r="ZZ40" s="3" t="s">
        <v>131</v>
      </c>
    </row>
    <row r="41" spans="1:702" x14ac:dyDescent="0.4">
      <c r="A41" s="32" t="s">
        <v>132</v>
      </c>
      <c r="B41" s="33" t="s">
        <v>133</v>
      </c>
      <c r="C41" s="34" t="s">
        <v>134</v>
      </c>
      <c r="D41" s="35">
        <v>2</v>
      </c>
      <c r="E41" s="13"/>
      <c r="F41" s="12">
        <f t="shared" si="1"/>
        <v>0</v>
      </c>
      <c r="ZY41" t="s">
        <v>135</v>
      </c>
      <c r="ZZ41" s="3" t="s">
        <v>136</v>
      </c>
    </row>
    <row r="42" spans="1:702" x14ac:dyDescent="0.4">
      <c r="A42" s="32" t="s">
        <v>137</v>
      </c>
      <c r="B42" s="33" t="s">
        <v>138</v>
      </c>
      <c r="C42" s="34" t="s">
        <v>139</v>
      </c>
      <c r="D42" s="35">
        <v>5</v>
      </c>
      <c r="E42" s="13"/>
      <c r="F42" s="12">
        <f t="shared" si="1"/>
        <v>0</v>
      </c>
      <c r="ZY42" t="s">
        <v>140</v>
      </c>
      <c r="ZZ42" s="3" t="s">
        <v>141</v>
      </c>
    </row>
    <row r="43" spans="1:702" x14ac:dyDescent="0.4">
      <c r="A43" s="32" t="s">
        <v>142</v>
      </c>
      <c r="B43" s="33" t="s">
        <v>143</v>
      </c>
      <c r="C43" s="34" t="s">
        <v>144</v>
      </c>
      <c r="D43" s="35">
        <v>10</v>
      </c>
      <c r="E43" s="13"/>
      <c r="F43" s="12">
        <f t="shared" si="1"/>
        <v>0</v>
      </c>
      <c r="ZY43" t="s">
        <v>145</v>
      </c>
      <c r="ZZ43" s="3" t="s">
        <v>146</v>
      </c>
    </row>
    <row r="44" spans="1:702" x14ac:dyDescent="0.4">
      <c r="A44" s="32" t="s">
        <v>147</v>
      </c>
      <c r="B44" s="33" t="s">
        <v>148</v>
      </c>
      <c r="C44" s="34" t="s">
        <v>149</v>
      </c>
      <c r="D44" s="35">
        <v>2</v>
      </c>
      <c r="E44" s="13"/>
      <c r="F44" s="12">
        <f t="shared" si="1"/>
        <v>0</v>
      </c>
      <c r="ZY44" t="s">
        <v>150</v>
      </c>
      <c r="ZZ44" s="3" t="s">
        <v>151</v>
      </c>
    </row>
    <row r="45" spans="1:702" x14ac:dyDescent="0.4">
      <c r="A45" s="32" t="s">
        <v>152</v>
      </c>
      <c r="B45" s="33" t="s">
        <v>153</v>
      </c>
      <c r="C45" s="34" t="s">
        <v>154</v>
      </c>
      <c r="D45" s="35">
        <v>3</v>
      </c>
      <c r="E45" s="13"/>
      <c r="F45" s="12">
        <f t="shared" si="1"/>
        <v>0</v>
      </c>
      <c r="ZY45" t="s">
        <v>155</v>
      </c>
      <c r="ZZ45" s="3" t="s">
        <v>156</v>
      </c>
    </row>
    <row r="46" spans="1:702" x14ac:dyDescent="0.4">
      <c r="A46" s="27"/>
      <c r="B46" s="27"/>
      <c r="C46" s="27"/>
      <c r="D46" s="27"/>
      <c r="E46" s="11"/>
      <c r="F46" s="14"/>
    </row>
    <row r="47" spans="1:702" ht="24.9" x14ac:dyDescent="0.4">
      <c r="A47" s="36"/>
      <c r="B47" s="37" t="s">
        <v>157</v>
      </c>
      <c r="C47" s="27"/>
      <c r="D47" s="27"/>
      <c r="E47" s="11"/>
      <c r="F47" s="15">
        <f>SUBTOTAL(109,F34:F46)</f>
        <v>0</v>
      </c>
      <c r="G47" s="5"/>
      <c r="ZY47" t="s">
        <v>158</v>
      </c>
    </row>
    <row r="48" spans="1:702" x14ac:dyDescent="0.4">
      <c r="A48" s="27"/>
      <c r="B48" s="27"/>
      <c r="C48" s="27"/>
      <c r="D48" s="27"/>
      <c r="E48" s="11"/>
      <c r="F48" s="10"/>
    </row>
    <row r="49" spans="1:702" ht="46.3" x14ac:dyDescent="0.4">
      <c r="A49" s="40" t="s">
        <v>159</v>
      </c>
      <c r="B49" s="40" t="s">
        <v>160</v>
      </c>
      <c r="C49" s="27"/>
      <c r="D49" s="27"/>
      <c r="E49" s="11"/>
      <c r="F49" s="11"/>
      <c r="ZY49" t="s">
        <v>161</v>
      </c>
      <c r="ZZ49" s="3" t="s">
        <v>162</v>
      </c>
    </row>
    <row r="50" spans="1:702" x14ac:dyDescent="0.4">
      <c r="A50" s="41" t="s">
        <v>163</v>
      </c>
      <c r="B50" s="41" t="s">
        <v>164</v>
      </c>
      <c r="C50" s="27"/>
      <c r="D50" s="27"/>
      <c r="E50" s="11"/>
      <c r="F50" s="11"/>
      <c r="ZY50" t="s">
        <v>165</v>
      </c>
      <c r="ZZ50" s="3" t="s">
        <v>166</v>
      </c>
    </row>
    <row r="51" spans="1:702" x14ac:dyDescent="0.4">
      <c r="A51" s="32" t="s">
        <v>167</v>
      </c>
      <c r="B51" s="33" t="s">
        <v>168</v>
      </c>
      <c r="C51" s="34" t="s">
        <v>169</v>
      </c>
      <c r="D51" s="35">
        <v>15.1</v>
      </c>
      <c r="E51" s="13"/>
      <c r="F51" s="12">
        <f t="shared" ref="F51:F56" si="2">ROUND(D51*E51,2)</f>
        <v>0</v>
      </c>
      <c r="ZY51" t="s">
        <v>170</v>
      </c>
      <c r="ZZ51" s="3" t="s">
        <v>171</v>
      </c>
    </row>
    <row r="52" spans="1:702" x14ac:dyDescent="0.4">
      <c r="A52" s="32" t="s">
        <v>172</v>
      </c>
      <c r="B52" s="33" t="s">
        <v>173</v>
      </c>
      <c r="C52" s="34" t="s">
        <v>174</v>
      </c>
      <c r="D52" s="35">
        <v>15.1</v>
      </c>
      <c r="E52" s="13"/>
      <c r="F52" s="12">
        <f t="shared" si="2"/>
        <v>0</v>
      </c>
      <c r="ZY52" t="s">
        <v>175</v>
      </c>
      <c r="ZZ52" s="3" t="s">
        <v>176</v>
      </c>
    </row>
    <row r="53" spans="1:702" ht="23.15" x14ac:dyDescent="0.4">
      <c r="A53" s="32" t="s">
        <v>177</v>
      </c>
      <c r="B53" s="33" t="s">
        <v>178</v>
      </c>
      <c r="C53" s="34" t="s">
        <v>179</v>
      </c>
      <c r="D53" s="35">
        <v>18.600000000000001</v>
      </c>
      <c r="E53" s="13"/>
      <c r="F53" s="12">
        <f t="shared" si="2"/>
        <v>0</v>
      </c>
      <c r="ZY53" t="s">
        <v>180</v>
      </c>
      <c r="ZZ53" s="3" t="s">
        <v>181</v>
      </c>
    </row>
    <row r="54" spans="1:702" x14ac:dyDescent="0.4">
      <c r="A54" s="32" t="s">
        <v>182</v>
      </c>
      <c r="B54" s="33" t="s">
        <v>183</v>
      </c>
      <c r="C54" s="34" t="s">
        <v>184</v>
      </c>
      <c r="D54" s="35">
        <v>2</v>
      </c>
      <c r="E54" s="13"/>
      <c r="F54" s="12">
        <f t="shared" si="2"/>
        <v>0</v>
      </c>
      <c r="ZY54" t="s">
        <v>185</v>
      </c>
      <c r="ZZ54" s="3" t="s">
        <v>186</v>
      </c>
    </row>
    <row r="55" spans="1:702" x14ac:dyDescent="0.4">
      <c r="A55" s="32" t="s">
        <v>187</v>
      </c>
      <c r="B55" s="33" t="s">
        <v>188</v>
      </c>
      <c r="C55" s="34" t="s">
        <v>189</v>
      </c>
      <c r="D55" s="35">
        <v>1</v>
      </c>
      <c r="E55" s="13"/>
      <c r="F55" s="12">
        <f t="shared" si="2"/>
        <v>0</v>
      </c>
      <c r="ZY55" t="s">
        <v>190</v>
      </c>
      <c r="ZZ55" s="3" t="s">
        <v>191</v>
      </c>
    </row>
    <row r="56" spans="1:702" x14ac:dyDescent="0.4">
      <c r="A56" s="32" t="s">
        <v>192</v>
      </c>
      <c r="B56" s="33" t="s">
        <v>193</v>
      </c>
      <c r="C56" s="34" t="s">
        <v>194</v>
      </c>
      <c r="D56" s="35">
        <v>2</v>
      </c>
      <c r="E56" s="13"/>
      <c r="F56" s="12">
        <f t="shared" si="2"/>
        <v>0</v>
      </c>
      <c r="ZY56" t="s">
        <v>195</v>
      </c>
      <c r="ZZ56" s="3" t="s">
        <v>196</v>
      </c>
    </row>
    <row r="57" spans="1:702" x14ac:dyDescent="0.4">
      <c r="A57" s="27"/>
      <c r="B57" s="27"/>
      <c r="C57" s="27"/>
      <c r="D57" s="27"/>
      <c r="E57" s="11"/>
      <c r="F57" s="14"/>
    </row>
    <row r="58" spans="1:702" ht="24.9" x14ac:dyDescent="0.4">
      <c r="A58" s="36"/>
      <c r="B58" s="37" t="s">
        <v>197</v>
      </c>
      <c r="C58" s="27"/>
      <c r="D58" s="27"/>
      <c r="E58" s="11"/>
      <c r="F58" s="15">
        <f>SUBTOTAL(109,F50:F57)</f>
        <v>0</v>
      </c>
      <c r="G58" s="5"/>
      <c r="ZY58" t="s">
        <v>198</v>
      </c>
    </row>
    <row r="59" spans="1:702" x14ac:dyDescent="0.4">
      <c r="A59" s="27"/>
      <c r="B59" s="27"/>
      <c r="C59" s="27"/>
      <c r="D59" s="27"/>
      <c r="E59" s="11"/>
      <c r="F59" s="10"/>
    </row>
    <row r="60" spans="1:702" ht="15.45" x14ac:dyDescent="0.4">
      <c r="A60" s="40" t="s">
        <v>199</v>
      </c>
      <c r="B60" s="40" t="s">
        <v>200</v>
      </c>
      <c r="C60" s="27"/>
      <c r="D60" s="27"/>
      <c r="E60" s="11"/>
      <c r="F60" s="11"/>
      <c r="ZY60" t="s">
        <v>201</v>
      </c>
      <c r="ZZ60" s="3"/>
    </row>
    <row r="61" spans="1:702" x14ac:dyDescent="0.4">
      <c r="A61" s="32" t="s">
        <v>202</v>
      </c>
      <c r="B61" s="33" t="s">
        <v>203</v>
      </c>
      <c r="C61" s="34" t="s">
        <v>204</v>
      </c>
      <c r="D61" s="35">
        <v>25.6</v>
      </c>
      <c r="E61" s="13"/>
      <c r="F61" s="12">
        <f>ROUND(D61*E61,2)</f>
        <v>0</v>
      </c>
      <c r="ZY61" t="s">
        <v>205</v>
      </c>
      <c r="ZZ61" s="3" t="s">
        <v>206</v>
      </c>
    </row>
    <row r="62" spans="1:702" x14ac:dyDescent="0.4">
      <c r="A62" s="27"/>
      <c r="B62" s="27"/>
      <c r="C62" s="27"/>
      <c r="D62" s="27"/>
      <c r="E62" s="11"/>
      <c r="F62" s="14"/>
    </row>
    <row r="63" spans="1:702" x14ac:dyDescent="0.4">
      <c r="A63" s="36"/>
      <c r="B63" s="37" t="s">
        <v>207</v>
      </c>
      <c r="C63" s="27"/>
      <c r="D63" s="27"/>
      <c r="E63" s="11"/>
      <c r="F63" s="15">
        <f>SUBTOTAL(109,F61:F62)</f>
        <v>0</v>
      </c>
      <c r="G63" s="5"/>
      <c r="ZY63" t="s">
        <v>208</v>
      </c>
    </row>
    <row r="64" spans="1:702" x14ac:dyDescent="0.4">
      <c r="A64" s="27"/>
      <c r="B64" s="27"/>
      <c r="C64" s="27"/>
      <c r="D64" s="27"/>
      <c r="E64" s="11"/>
      <c r="F64" s="10"/>
    </row>
    <row r="65" spans="1:702" ht="15.45" x14ac:dyDescent="0.4">
      <c r="A65" s="40" t="s">
        <v>209</v>
      </c>
      <c r="B65" s="40" t="s">
        <v>210</v>
      </c>
      <c r="C65" s="27"/>
      <c r="D65" s="27"/>
      <c r="E65" s="11"/>
      <c r="F65" s="11"/>
      <c r="ZY65" t="s">
        <v>211</v>
      </c>
      <c r="ZZ65" s="3"/>
    </row>
    <row r="66" spans="1:702" x14ac:dyDescent="0.4">
      <c r="A66" s="32" t="s">
        <v>212</v>
      </c>
      <c r="B66" s="33" t="s">
        <v>213</v>
      </c>
      <c r="C66" s="34" t="s">
        <v>214</v>
      </c>
      <c r="D66" s="35">
        <v>19.8</v>
      </c>
      <c r="E66" s="13"/>
      <c r="F66" s="12">
        <f>ROUND(D66*E66,2)</f>
        <v>0</v>
      </c>
      <c r="ZY66" t="s">
        <v>215</v>
      </c>
      <c r="ZZ66" s="3" t="s">
        <v>216</v>
      </c>
    </row>
    <row r="67" spans="1:702" x14ac:dyDescent="0.4">
      <c r="A67" s="27"/>
      <c r="B67" s="27"/>
      <c r="C67" s="27"/>
      <c r="D67" s="27"/>
      <c r="E67" s="11"/>
      <c r="F67" s="14"/>
    </row>
    <row r="68" spans="1:702" x14ac:dyDescent="0.4">
      <c r="A68" s="36"/>
      <c r="B68" s="37" t="s">
        <v>217</v>
      </c>
      <c r="C68" s="27"/>
      <c r="D68" s="27"/>
      <c r="E68" s="11"/>
      <c r="F68" s="15">
        <f>SUBTOTAL(109,F66:F67)</f>
        <v>0</v>
      </c>
      <c r="G68" s="5"/>
      <c r="ZY68" t="s">
        <v>218</v>
      </c>
    </row>
    <row r="69" spans="1:702" x14ac:dyDescent="0.4">
      <c r="A69" s="27"/>
      <c r="B69" s="27"/>
      <c r="C69" s="27"/>
      <c r="D69" s="27"/>
      <c r="E69" s="11"/>
      <c r="F69" s="10"/>
    </row>
    <row r="70" spans="1:702" ht="15.45" x14ac:dyDescent="0.4">
      <c r="A70" s="40" t="s">
        <v>219</v>
      </c>
      <c r="B70" s="40" t="s">
        <v>220</v>
      </c>
      <c r="C70" s="27"/>
      <c r="D70" s="27"/>
      <c r="E70" s="11"/>
      <c r="F70" s="11"/>
      <c r="ZY70" t="s">
        <v>221</v>
      </c>
      <c r="ZZ70" s="3"/>
    </row>
    <row r="71" spans="1:702" x14ac:dyDescent="0.4">
      <c r="A71" s="32" t="s">
        <v>222</v>
      </c>
      <c r="B71" s="33" t="s">
        <v>223</v>
      </c>
      <c r="C71" s="34" t="s">
        <v>224</v>
      </c>
      <c r="D71" s="35">
        <v>1</v>
      </c>
      <c r="E71" s="13"/>
      <c r="F71" s="12">
        <f>ROUND(D71*E71,2)</f>
        <v>0</v>
      </c>
      <c r="ZY71" t="s">
        <v>225</v>
      </c>
      <c r="ZZ71" s="3" t="s">
        <v>226</v>
      </c>
    </row>
    <row r="72" spans="1:702" x14ac:dyDescent="0.4">
      <c r="A72" s="32" t="s">
        <v>227</v>
      </c>
      <c r="B72" s="33" t="s">
        <v>228</v>
      </c>
      <c r="C72" s="34"/>
      <c r="D72" s="35">
        <v>1</v>
      </c>
      <c r="E72" s="13"/>
      <c r="F72" s="12">
        <f>ROUND(D72*E72,2)</f>
        <v>0</v>
      </c>
      <c r="ZY72" t="s">
        <v>229</v>
      </c>
      <c r="ZZ72" s="3" t="s">
        <v>230</v>
      </c>
    </row>
    <row r="73" spans="1:702" x14ac:dyDescent="0.4">
      <c r="A73" s="27"/>
      <c r="B73" s="27"/>
      <c r="C73" s="27"/>
      <c r="D73" s="27"/>
      <c r="E73" s="11"/>
      <c r="F73" s="14"/>
    </row>
    <row r="74" spans="1:702" x14ac:dyDescent="0.4">
      <c r="A74" s="36"/>
      <c r="B74" s="37" t="s">
        <v>231</v>
      </c>
      <c r="C74" s="27"/>
      <c r="D74" s="27"/>
      <c r="E74" s="11"/>
      <c r="F74" s="15">
        <f>SUBTOTAL(109,F71:F73)</f>
        <v>0</v>
      </c>
      <c r="G74" s="5"/>
      <c r="ZY74" t="s">
        <v>232</v>
      </c>
    </row>
    <row r="75" spans="1:702" x14ac:dyDescent="0.4">
      <c r="A75" s="42"/>
      <c r="B75" s="43"/>
      <c r="C75" s="27"/>
      <c r="D75" s="27"/>
      <c r="E75" s="11"/>
      <c r="F75" s="15"/>
      <c r="G75" s="4"/>
    </row>
    <row r="76" spans="1:702" ht="15.45" x14ac:dyDescent="0.4">
      <c r="A76" s="39"/>
      <c r="B76" s="39" t="s">
        <v>233</v>
      </c>
      <c r="C76" s="27"/>
      <c r="D76" s="27"/>
      <c r="E76" s="11"/>
      <c r="F76" s="15">
        <f>SUBTOTAL(109,F16:F74)</f>
        <v>0</v>
      </c>
      <c r="G76" s="5"/>
      <c r="ZY76" t="s">
        <v>234</v>
      </c>
    </row>
    <row r="77" spans="1:702" x14ac:dyDescent="0.4">
      <c r="A77" s="23"/>
      <c r="B77" s="23"/>
      <c r="C77" s="27"/>
      <c r="D77" s="27"/>
      <c r="E77" s="11"/>
      <c r="F77" s="10"/>
    </row>
    <row r="78" spans="1:702" ht="15.45" x14ac:dyDescent="0.4">
      <c r="A78" s="25"/>
      <c r="B78" s="26" t="s">
        <v>235</v>
      </c>
      <c r="C78" s="27"/>
      <c r="D78" s="27"/>
      <c r="E78" s="11"/>
      <c r="F78" s="11"/>
    </row>
    <row r="79" spans="1:702" ht="37.299999999999997" x14ac:dyDescent="0.4">
      <c r="A79" s="28"/>
      <c r="B79" s="29" t="s">
        <v>236</v>
      </c>
      <c r="C79" s="27"/>
      <c r="D79" s="27"/>
      <c r="E79" s="11"/>
      <c r="F79" s="11"/>
      <c r="ZY79" t="s">
        <v>237</v>
      </c>
      <c r="ZZ79" s="3" t="s">
        <v>238</v>
      </c>
    </row>
    <row r="80" spans="1:702" ht="15.45" x14ac:dyDescent="0.4">
      <c r="A80" s="30" t="s">
        <v>239</v>
      </c>
      <c r="B80" s="30" t="s">
        <v>240</v>
      </c>
      <c r="C80" s="27"/>
      <c r="D80" s="27"/>
      <c r="E80" s="11"/>
      <c r="F80" s="11"/>
      <c r="ZY80" t="s">
        <v>241</v>
      </c>
      <c r="ZZ80" s="3" t="s">
        <v>242</v>
      </c>
    </row>
    <row r="81" spans="1:702" ht="30.9" x14ac:dyDescent="0.4">
      <c r="A81" s="31" t="s">
        <v>243</v>
      </c>
      <c r="B81" s="31" t="s">
        <v>244</v>
      </c>
      <c r="C81" s="27"/>
      <c r="D81" s="27"/>
      <c r="E81" s="11"/>
      <c r="F81" s="11"/>
      <c r="ZY81" t="s">
        <v>245</v>
      </c>
      <c r="ZZ81" s="3" t="s">
        <v>246</v>
      </c>
    </row>
    <row r="82" spans="1:702" x14ac:dyDescent="0.4">
      <c r="A82" s="32" t="s">
        <v>247</v>
      </c>
      <c r="B82" s="33" t="s">
        <v>248</v>
      </c>
      <c r="C82" s="34" t="s">
        <v>249</v>
      </c>
      <c r="D82" s="35">
        <v>292</v>
      </c>
      <c r="E82" s="13"/>
      <c r="F82" s="12">
        <f t="shared" ref="F82:F96" si="3">ROUND(D82*E82,2)</f>
        <v>0</v>
      </c>
      <c r="ZY82" t="s">
        <v>250</v>
      </c>
      <c r="ZZ82" s="3" t="s">
        <v>251</v>
      </c>
    </row>
    <row r="83" spans="1:702" ht="23.15" x14ac:dyDescent="0.4">
      <c r="A83" s="32" t="s">
        <v>252</v>
      </c>
      <c r="B83" s="33" t="s">
        <v>253</v>
      </c>
      <c r="C83" s="34" t="s">
        <v>254</v>
      </c>
      <c r="D83" s="35">
        <v>127.3</v>
      </c>
      <c r="E83" s="13"/>
      <c r="F83" s="12">
        <f t="shared" si="3"/>
        <v>0</v>
      </c>
      <c r="ZY83" t="s">
        <v>255</v>
      </c>
      <c r="ZZ83" s="3" t="s">
        <v>256</v>
      </c>
    </row>
    <row r="84" spans="1:702" ht="23.15" x14ac:dyDescent="0.4">
      <c r="A84" s="32" t="s">
        <v>257</v>
      </c>
      <c r="B84" s="33" t="s">
        <v>258</v>
      </c>
      <c r="C84" s="34" t="s">
        <v>259</v>
      </c>
      <c r="D84" s="35">
        <v>292</v>
      </c>
      <c r="E84" s="13"/>
      <c r="F84" s="12">
        <f t="shared" si="3"/>
        <v>0</v>
      </c>
      <c r="ZY84" t="s">
        <v>260</v>
      </c>
      <c r="ZZ84" s="3" t="s">
        <v>261</v>
      </c>
    </row>
    <row r="85" spans="1:702" x14ac:dyDescent="0.4">
      <c r="A85" s="32" t="s">
        <v>262</v>
      </c>
      <c r="B85" s="33" t="s">
        <v>263</v>
      </c>
      <c r="C85" s="34" t="s">
        <v>264</v>
      </c>
      <c r="D85" s="35">
        <v>39</v>
      </c>
      <c r="E85" s="13"/>
      <c r="F85" s="12">
        <f t="shared" si="3"/>
        <v>0</v>
      </c>
      <c r="ZY85" t="s">
        <v>265</v>
      </c>
      <c r="ZZ85" s="3" t="s">
        <v>266</v>
      </c>
    </row>
    <row r="86" spans="1:702" x14ac:dyDescent="0.4">
      <c r="A86" s="32" t="s">
        <v>267</v>
      </c>
      <c r="B86" s="33" t="s">
        <v>268</v>
      </c>
      <c r="C86" s="34"/>
      <c r="D86" s="35">
        <v>127.3</v>
      </c>
      <c r="E86" s="13"/>
      <c r="F86" s="12">
        <f t="shared" si="3"/>
        <v>0</v>
      </c>
      <c r="ZY86" t="s">
        <v>269</v>
      </c>
      <c r="ZZ86" s="3" t="s">
        <v>270</v>
      </c>
    </row>
    <row r="87" spans="1:702" x14ac:dyDescent="0.4">
      <c r="A87" s="32" t="s">
        <v>271</v>
      </c>
      <c r="B87" s="33" t="s">
        <v>272</v>
      </c>
      <c r="C87" s="34" t="s">
        <v>273</v>
      </c>
      <c r="D87" s="35">
        <v>16.7</v>
      </c>
      <c r="E87" s="13"/>
      <c r="F87" s="12">
        <f t="shared" si="3"/>
        <v>0</v>
      </c>
      <c r="ZY87" t="s">
        <v>274</v>
      </c>
      <c r="ZZ87" s="3" t="s">
        <v>275</v>
      </c>
    </row>
    <row r="88" spans="1:702" ht="23.15" x14ac:dyDescent="0.4">
      <c r="A88" s="32" t="s">
        <v>276</v>
      </c>
      <c r="B88" s="33" t="s">
        <v>277</v>
      </c>
      <c r="C88" s="34" t="s">
        <v>278</v>
      </c>
      <c r="D88" s="35">
        <v>211.4</v>
      </c>
      <c r="E88" s="13"/>
      <c r="F88" s="12">
        <f t="shared" si="3"/>
        <v>0</v>
      </c>
      <c r="ZY88" t="s">
        <v>279</v>
      </c>
      <c r="ZZ88" s="3" t="s">
        <v>280</v>
      </c>
    </row>
    <row r="89" spans="1:702" ht="23.15" x14ac:dyDescent="0.4">
      <c r="A89" s="32" t="s">
        <v>281</v>
      </c>
      <c r="B89" s="33" t="s">
        <v>282</v>
      </c>
      <c r="C89" s="34" t="s">
        <v>283</v>
      </c>
      <c r="D89" s="35">
        <v>155</v>
      </c>
      <c r="E89" s="13"/>
      <c r="F89" s="12">
        <f t="shared" si="3"/>
        <v>0</v>
      </c>
      <c r="ZY89" t="s">
        <v>284</v>
      </c>
      <c r="ZZ89" s="3" t="s">
        <v>285</v>
      </c>
    </row>
    <row r="90" spans="1:702" x14ac:dyDescent="0.4">
      <c r="A90" s="32" t="s">
        <v>286</v>
      </c>
      <c r="B90" s="33" t="s">
        <v>287</v>
      </c>
      <c r="C90" s="34" t="s">
        <v>288</v>
      </c>
      <c r="D90" s="35">
        <v>43</v>
      </c>
      <c r="E90" s="13"/>
      <c r="F90" s="12">
        <f t="shared" si="3"/>
        <v>0</v>
      </c>
      <c r="ZY90" t="s">
        <v>289</v>
      </c>
      <c r="ZZ90" s="3" t="s">
        <v>290</v>
      </c>
    </row>
    <row r="91" spans="1:702" x14ac:dyDescent="0.4">
      <c r="A91" s="32" t="s">
        <v>291</v>
      </c>
      <c r="B91" s="33" t="s">
        <v>292</v>
      </c>
      <c r="C91" s="34" t="s">
        <v>293</v>
      </c>
      <c r="D91" s="35">
        <v>93.9</v>
      </c>
      <c r="E91" s="13"/>
      <c r="F91" s="12">
        <f t="shared" si="3"/>
        <v>0</v>
      </c>
      <c r="ZY91" t="s">
        <v>294</v>
      </c>
      <c r="ZZ91" s="3" t="s">
        <v>295</v>
      </c>
    </row>
    <row r="92" spans="1:702" x14ac:dyDescent="0.4">
      <c r="A92" s="32" t="s">
        <v>296</v>
      </c>
      <c r="B92" s="33" t="s">
        <v>297</v>
      </c>
      <c r="C92" s="34" t="s">
        <v>298</v>
      </c>
      <c r="D92" s="35">
        <v>22</v>
      </c>
      <c r="E92" s="13"/>
      <c r="F92" s="12">
        <f t="shared" si="3"/>
        <v>0</v>
      </c>
      <c r="ZY92" t="s">
        <v>299</v>
      </c>
      <c r="ZZ92" s="3" t="s">
        <v>300</v>
      </c>
    </row>
    <row r="93" spans="1:702" x14ac:dyDescent="0.4">
      <c r="A93" s="32" t="s">
        <v>301</v>
      </c>
      <c r="B93" s="33" t="s">
        <v>302</v>
      </c>
      <c r="C93" s="34" t="s">
        <v>303</v>
      </c>
      <c r="D93" s="35">
        <v>1</v>
      </c>
      <c r="E93" s="13"/>
      <c r="F93" s="12">
        <f t="shared" si="3"/>
        <v>0</v>
      </c>
      <c r="ZY93" t="s">
        <v>304</v>
      </c>
      <c r="ZZ93" s="3" t="s">
        <v>305</v>
      </c>
    </row>
    <row r="94" spans="1:702" x14ac:dyDescent="0.4">
      <c r="A94" s="32" t="s">
        <v>306</v>
      </c>
      <c r="B94" s="33" t="s">
        <v>307</v>
      </c>
      <c r="C94" s="34" t="s">
        <v>308</v>
      </c>
      <c r="D94" s="35">
        <v>12</v>
      </c>
      <c r="E94" s="13"/>
      <c r="F94" s="12">
        <f t="shared" si="3"/>
        <v>0</v>
      </c>
      <c r="ZY94" t="s">
        <v>309</v>
      </c>
      <c r="ZZ94" s="3" t="s">
        <v>310</v>
      </c>
    </row>
    <row r="95" spans="1:702" x14ac:dyDescent="0.4">
      <c r="A95" s="32" t="s">
        <v>311</v>
      </c>
      <c r="B95" s="33" t="s">
        <v>312</v>
      </c>
      <c r="C95" s="34" t="s">
        <v>313</v>
      </c>
      <c r="D95" s="35">
        <v>4</v>
      </c>
      <c r="E95" s="13"/>
      <c r="F95" s="12">
        <f t="shared" si="3"/>
        <v>0</v>
      </c>
      <c r="ZY95" t="s">
        <v>314</v>
      </c>
      <c r="ZZ95" s="3" t="s">
        <v>315</v>
      </c>
    </row>
    <row r="96" spans="1:702" x14ac:dyDescent="0.4">
      <c r="A96" s="32" t="s">
        <v>316</v>
      </c>
      <c r="B96" s="33" t="s">
        <v>317</v>
      </c>
      <c r="C96" s="34" t="s">
        <v>318</v>
      </c>
      <c r="D96" s="35">
        <v>2.6</v>
      </c>
      <c r="E96" s="13"/>
      <c r="F96" s="12">
        <f t="shared" si="3"/>
        <v>0</v>
      </c>
      <c r="ZY96" t="s">
        <v>319</v>
      </c>
      <c r="ZZ96" s="3" t="s">
        <v>320</v>
      </c>
    </row>
    <row r="97" spans="1:702" x14ac:dyDescent="0.4">
      <c r="A97" s="27"/>
      <c r="B97" s="27"/>
      <c r="C97" s="27"/>
      <c r="D97" s="27"/>
      <c r="E97" s="11"/>
      <c r="F97" s="14"/>
    </row>
    <row r="98" spans="1:702" x14ac:dyDescent="0.4">
      <c r="A98" s="36"/>
      <c r="B98" s="37" t="s">
        <v>321</v>
      </c>
      <c r="C98" s="27"/>
      <c r="D98" s="27"/>
      <c r="E98" s="11"/>
      <c r="F98" s="15">
        <f>SUBTOTAL(109,F82:F97)</f>
        <v>0</v>
      </c>
      <c r="G98" s="5"/>
      <c r="ZY98" t="s">
        <v>322</v>
      </c>
    </row>
    <row r="99" spans="1:702" x14ac:dyDescent="0.4">
      <c r="A99" s="27"/>
      <c r="B99" s="27"/>
      <c r="C99" s="27"/>
      <c r="D99" s="27"/>
      <c r="E99" s="11"/>
      <c r="F99" s="10"/>
    </row>
    <row r="100" spans="1:702" ht="46.3" x14ac:dyDescent="0.4">
      <c r="A100" s="40" t="s">
        <v>323</v>
      </c>
      <c r="B100" s="40" t="s">
        <v>324</v>
      </c>
      <c r="C100" s="27"/>
      <c r="D100" s="27"/>
      <c r="E100" s="11"/>
      <c r="F100" s="11"/>
      <c r="ZY100" t="s">
        <v>325</v>
      </c>
      <c r="ZZ100" s="3" t="s">
        <v>326</v>
      </c>
    </row>
    <row r="101" spans="1:702" ht="24.9" x14ac:dyDescent="0.4">
      <c r="A101" s="41" t="s">
        <v>327</v>
      </c>
      <c r="B101" s="41" t="s">
        <v>328</v>
      </c>
      <c r="C101" s="27"/>
      <c r="D101" s="27"/>
      <c r="E101" s="11"/>
      <c r="F101" s="11"/>
      <c r="ZY101" t="s">
        <v>329</v>
      </c>
      <c r="ZZ101" s="3" t="s">
        <v>330</v>
      </c>
    </row>
    <row r="102" spans="1:702" x14ac:dyDescent="0.4">
      <c r="A102" s="32" t="s">
        <v>331</v>
      </c>
      <c r="B102" s="33" t="s">
        <v>332</v>
      </c>
      <c r="C102" s="34" t="s">
        <v>333</v>
      </c>
      <c r="D102" s="35">
        <v>189.3</v>
      </c>
      <c r="E102" s="13"/>
      <c r="F102" s="12">
        <f t="shared" ref="F102:F112" si="4">ROUND(D102*E102,2)</f>
        <v>0</v>
      </c>
      <c r="ZY102" t="s">
        <v>334</v>
      </c>
      <c r="ZZ102" s="3" t="s">
        <v>335</v>
      </c>
    </row>
    <row r="103" spans="1:702" x14ac:dyDescent="0.4">
      <c r="A103" s="32" t="s">
        <v>336</v>
      </c>
      <c r="B103" s="33" t="s">
        <v>337</v>
      </c>
      <c r="C103" s="34" t="s">
        <v>338</v>
      </c>
      <c r="D103" s="35">
        <v>3.7</v>
      </c>
      <c r="E103" s="13"/>
      <c r="F103" s="12">
        <f t="shared" si="4"/>
        <v>0</v>
      </c>
      <c r="ZY103" t="s">
        <v>339</v>
      </c>
      <c r="ZZ103" s="3" t="s">
        <v>340</v>
      </c>
    </row>
    <row r="104" spans="1:702" x14ac:dyDescent="0.4">
      <c r="A104" s="32" t="s">
        <v>341</v>
      </c>
      <c r="B104" s="33" t="s">
        <v>342</v>
      </c>
      <c r="C104" s="34" t="s">
        <v>343</v>
      </c>
      <c r="D104" s="35">
        <v>99.6</v>
      </c>
      <c r="E104" s="13"/>
      <c r="F104" s="12">
        <f t="shared" si="4"/>
        <v>0</v>
      </c>
      <c r="ZY104" t="s">
        <v>344</v>
      </c>
      <c r="ZZ104" s="3" t="s">
        <v>345</v>
      </c>
    </row>
    <row r="105" spans="1:702" x14ac:dyDescent="0.4">
      <c r="A105" s="32" t="s">
        <v>346</v>
      </c>
      <c r="B105" s="33" t="s">
        <v>347</v>
      </c>
      <c r="C105" s="34" t="s">
        <v>348</v>
      </c>
      <c r="D105" s="35">
        <v>4</v>
      </c>
      <c r="E105" s="13"/>
      <c r="F105" s="12">
        <f t="shared" si="4"/>
        <v>0</v>
      </c>
      <c r="ZY105" t="s">
        <v>349</v>
      </c>
      <c r="ZZ105" s="3" t="s">
        <v>350</v>
      </c>
    </row>
    <row r="106" spans="1:702" x14ac:dyDescent="0.4">
      <c r="A106" s="32" t="s">
        <v>351</v>
      </c>
      <c r="B106" s="33" t="s">
        <v>352</v>
      </c>
      <c r="C106" s="34" t="s">
        <v>353</v>
      </c>
      <c r="D106" s="35">
        <v>3</v>
      </c>
      <c r="E106" s="13"/>
      <c r="F106" s="12">
        <f t="shared" si="4"/>
        <v>0</v>
      </c>
      <c r="ZY106" t="s">
        <v>354</v>
      </c>
      <c r="ZZ106" s="3" t="s">
        <v>355</v>
      </c>
    </row>
    <row r="107" spans="1:702" x14ac:dyDescent="0.4">
      <c r="A107" s="32" t="s">
        <v>356</v>
      </c>
      <c r="B107" s="33" t="s">
        <v>357</v>
      </c>
      <c r="C107" s="34" t="s">
        <v>358</v>
      </c>
      <c r="D107" s="35">
        <v>2</v>
      </c>
      <c r="E107" s="13"/>
      <c r="F107" s="12">
        <f t="shared" si="4"/>
        <v>0</v>
      </c>
      <c r="ZY107" t="s">
        <v>359</v>
      </c>
      <c r="ZZ107" s="3" t="s">
        <v>360</v>
      </c>
    </row>
    <row r="108" spans="1:702" x14ac:dyDescent="0.4">
      <c r="A108" s="32" t="s">
        <v>361</v>
      </c>
      <c r="B108" s="33" t="s">
        <v>362</v>
      </c>
      <c r="C108" s="34" t="s">
        <v>363</v>
      </c>
      <c r="D108" s="35">
        <v>2</v>
      </c>
      <c r="E108" s="13"/>
      <c r="F108" s="12">
        <f t="shared" si="4"/>
        <v>0</v>
      </c>
      <c r="ZY108" t="s">
        <v>364</v>
      </c>
      <c r="ZZ108" s="3" t="s">
        <v>365</v>
      </c>
    </row>
    <row r="109" spans="1:702" x14ac:dyDescent="0.4">
      <c r="A109" s="32" t="s">
        <v>366</v>
      </c>
      <c r="B109" s="33" t="s">
        <v>367</v>
      </c>
      <c r="C109" s="34" t="s">
        <v>368</v>
      </c>
      <c r="D109" s="35">
        <v>5</v>
      </c>
      <c r="E109" s="13"/>
      <c r="F109" s="12">
        <f t="shared" si="4"/>
        <v>0</v>
      </c>
      <c r="ZY109" t="s">
        <v>369</v>
      </c>
      <c r="ZZ109" s="3" t="s">
        <v>370</v>
      </c>
    </row>
    <row r="110" spans="1:702" x14ac:dyDescent="0.4">
      <c r="A110" s="32" t="s">
        <v>371</v>
      </c>
      <c r="B110" s="33" t="s">
        <v>372</v>
      </c>
      <c r="C110" s="34" t="s">
        <v>373</v>
      </c>
      <c r="D110" s="35">
        <v>16</v>
      </c>
      <c r="E110" s="13"/>
      <c r="F110" s="12">
        <f t="shared" si="4"/>
        <v>0</v>
      </c>
      <c r="ZY110" t="s">
        <v>374</v>
      </c>
      <c r="ZZ110" s="3" t="s">
        <v>375</v>
      </c>
    </row>
    <row r="111" spans="1:702" x14ac:dyDescent="0.4">
      <c r="A111" s="32" t="s">
        <v>376</v>
      </c>
      <c r="B111" s="33" t="s">
        <v>377</v>
      </c>
      <c r="C111" s="34" t="s">
        <v>378</v>
      </c>
      <c r="D111" s="35">
        <v>3</v>
      </c>
      <c r="E111" s="13"/>
      <c r="F111" s="12">
        <f t="shared" si="4"/>
        <v>0</v>
      </c>
      <c r="ZY111" t="s">
        <v>379</v>
      </c>
      <c r="ZZ111" s="3" t="s">
        <v>380</v>
      </c>
    </row>
    <row r="112" spans="1:702" x14ac:dyDescent="0.4">
      <c r="A112" s="32" t="s">
        <v>381</v>
      </c>
      <c r="B112" s="33" t="s">
        <v>382</v>
      </c>
      <c r="C112" s="34" t="s">
        <v>383</v>
      </c>
      <c r="D112" s="35">
        <v>3</v>
      </c>
      <c r="E112" s="13"/>
      <c r="F112" s="12">
        <f t="shared" si="4"/>
        <v>0</v>
      </c>
      <c r="ZY112" t="s">
        <v>384</v>
      </c>
      <c r="ZZ112" s="3" t="s">
        <v>385</v>
      </c>
    </row>
    <row r="113" spans="1:702" x14ac:dyDescent="0.4">
      <c r="A113" s="27"/>
      <c r="B113" s="27"/>
      <c r="C113" s="27"/>
      <c r="D113" s="27"/>
      <c r="E113" s="11"/>
      <c r="F113" s="14"/>
    </row>
    <row r="114" spans="1:702" ht="24.9" x14ac:dyDescent="0.4">
      <c r="A114" s="36"/>
      <c r="B114" s="37" t="s">
        <v>386</v>
      </c>
      <c r="C114" s="27"/>
      <c r="D114" s="27"/>
      <c r="E114" s="11"/>
      <c r="F114" s="15">
        <f>SUBTOTAL(109,F101:F113)</f>
        <v>0</v>
      </c>
      <c r="G114" s="5"/>
      <c r="ZY114" t="s">
        <v>387</v>
      </c>
    </row>
    <row r="115" spans="1:702" x14ac:dyDescent="0.4">
      <c r="A115" s="27"/>
      <c r="B115" s="27"/>
      <c r="C115" s="27"/>
      <c r="D115" s="27"/>
      <c r="E115" s="11"/>
      <c r="F115" s="10"/>
    </row>
    <row r="116" spans="1:702" ht="15.45" x14ac:dyDescent="0.4">
      <c r="A116" s="40" t="s">
        <v>388</v>
      </c>
      <c r="B116" s="40" t="s">
        <v>389</v>
      </c>
      <c r="C116" s="27"/>
      <c r="D116" s="27"/>
      <c r="E116" s="11"/>
      <c r="F116" s="11"/>
      <c r="ZY116" t="s">
        <v>390</v>
      </c>
      <c r="ZZ116" s="3" t="s">
        <v>391</v>
      </c>
    </row>
    <row r="117" spans="1:702" x14ac:dyDescent="0.4">
      <c r="A117" s="32" t="s">
        <v>392</v>
      </c>
      <c r="B117" s="33" t="s">
        <v>393</v>
      </c>
      <c r="C117" s="34" t="s">
        <v>394</v>
      </c>
      <c r="D117" s="35">
        <v>23.4</v>
      </c>
      <c r="E117" s="13"/>
      <c r="F117" s="12">
        <f>ROUND(D117*E117,2)</f>
        <v>0</v>
      </c>
      <c r="ZY117" t="s">
        <v>395</v>
      </c>
      <c r="ZZ117" s="3" t="s">
        <v>396</v>
      </c>
    </row>
    <row r="118" spans="1:702" x14ac:dyDescent="0.4">
      <c r="A118" s="32" t="s">
        <v>397</v>
      </c>
      <c r="B118" s="33" t="s">
        <v>398</v>
      </c>
      <c r="C118" s="34" t="s">
        <v>399</v>
      </c>
      <c r="D118" s="35">
        <v>26.3</v>
      </c>
      <c r="E118" s="13"/>
      <c r="F118" s="12">
        <f>ROUND(D118*E118,2)</f>
        <v>0</v>
      </c>
      <c r="ZY118" t="s">
        <v>400</v>
      </c>
      <c r="ZZ118" s="3" t="s">
        <v>401</v>
      </c>
    </row>
    <row r="119" spans="1:702" x14ac:dyDescent="0.4">
      <c r="A119" s="32" t="s">
        <v>402</v>
      </c>
      <c r="B119" s="33" t="s">
        <v>403</v>
      </c>
      <c r="C119" s="34" t="s">
        <v>404</v>
      </c>
      <c r="D119" s="35">
        <v>4.8</v>
      </c>
      <c r="E119" s="13"/>
      <c r="F119" s="12">
        <f>ROUND(D119*E119,2)</f>
        <v>0</v>
      </c>
      <c r="ZY119" t="s">
        <v>405</v>
      </c>
      <c r="ZZ119" s="3" t="s">
        <v>406</v>
      </c>
    </row>
    <row r="120" spans="1:702" x14ac:dyDescent="0.4">
      <c r="A120" s="32"/>
      <c r="B120" s="33"/>
      <c r="C120" s="34"/>
      <c r="D120" s="35"/>
      <c r="E120" s="13"/>
      <c r="F120" s="12"/>
      <c r="ZZ120" s="3"/>
    </row>
    <row r="121" spans="1:702" x14ac:dyDescent="0.4">
      <c r="A121" s="27"/>
      <c r="B121" s="27"/>
      <c r="C121" s="27"/>
      <c r="D121" s="27"/>
      <c r="E121" s="11"/>
      <c r="F121" s="14"/>
    </row>
    <row r="122" spans="1:702" x14ac:dyDescent="0.4">
      <c r="A122" s="36"/>
      <c r="B122" s="37" t="s">
        <v>407</v>
      </c>
      <c r="C122" s="27"/>
      <c r="D122" s="27"/>
      <c r="E122" s="11"/>
      <c r="F122" s="15">
        <f>SUBTOTAL(109,F117:F121)</f>
        <v>0</v>
      </c>
      <c r="G122" s="5"/>
      <c r="ZY122" t="s">
        <v>408</v>
      </c>
    </row>
    <row r="123" spans="1:702" x14ac:dyDescent="0.4">
      <c r="A123" s="27"/>
      <c r="B123" s="27"/>
      <c r="C123" s="27"/>
      <c r="D123" s="27"/>
      <c r="E123" s="11"/>
      <c r="F123" s="10"/>
    </row>
    <row r="124" spans="1:702" ht="15.45" x14ac:dyDescent="0.4">
      <c r="A124" s="40" t="s">
        <v>409</v>
      </c>
      <c r="B124" s="40" t="s">
        <v>410</v>
      </c>
      <c r="C124" s="27"/>
      <c r="D124" s="27"/>
      <c r="E124" s="11"/>
      <c r="F124" s="11"/>
      <c r="ZY124" t="s">
        <v>411</v>
      </c>
      <c r="ZZ124" s="3"/>
    </row>
    <row r="125" spans="1:702" x14ac:dyDescent="0.4">
      <c r="A125" s="32" t="s">
        <v>412</v>
      </c>
      <c r="B125" s="33" t="s">
        <v>413</v>
      </c>
      <c r="C125" s="34" t="s">
        <v>414</v>
      </c>
      <c r="D125" s="35">
        <v>102.5</v>
      </c>
      <c r="E125" s="13"/>
      <c r="F125" s="12">
        <f>ROUND(D125*E125,2)</f>
        <v>0</v>
      </c>
      <c r="ZY125" t="s">
        <v>415</v>
      </c>
      <c r="ZZ125" s="3" t="s">
        <v>416</v>
      </c>
    </row>
    <row r="126" spans="1:702" x14ac:dyDescent="0.4">
      <c r="A126" s="32" t="s">
        <v>417</v>
      </c>
      <c r="B126" s="33" t="s">
        <v>418</v>
      </c>
      <c r="C126" s="34" t="s">
        <v>419</v>
      </c>
      <c r="D126" s="35">
        <v>26.4</v>
      </c>
      <c r="E126" s="13"/>
      <c r="F126" s="12">
        <f>ROUND(D126*E126,2)</f>
        <v>0</v>
      </c>
      <c r="ZY126" t="s">
        <v>420</v>
      </c>
      <c r="ZZ126" s="3" t="s">
        <v>421</v>
      </c>
    </row>
    <row r="127" spans="1:702" ht="23.15" x14ac:dyDescent="0.4">
      <c r="A127" s="32" t="s">
        <v>422</v>
      </c>
      <c r="B127" s="33" t="s">
        <v>423</v>
      </c>
      <c r="C127" s="34" t="s">
        <v>424</v>
      </c>
      <c r="D127" s="35">
        <v>11.3</v>
      </c>
      <c r="E127" s="13"/>
      <c r="F127" s="12">
        <f>ROUND(D127*E127,2)</f>
        <v>0</v>
      </c>
      <c r="ZY127" t="s">
        <v>425</v>
      </c>
      <c r="ZZ127" s="3" t="s">
        <v>426</v>
      </c>
    </row>
    <row r="128" spans="1:702" x14ac:dyDescent="0.4">
      <c r="A128" s="27"/>
      <c r="B128" s="27"/>
      <c r="C128" s="27"/>
      <c r="D128" s="27"/>
      <c r="E128" s="11"/>
      <c r="F128" s="14"/>
    </row>
    <row r="129" spans="1:702" x14ac:dyDescent="0.4">
      <c r="A129" s="36"/>
      <c r="B129" s="37" t="s">
        <v>427</v>
      </c>
      <c r="C129" s="27"/>
      <c r="D129" s="27"/>
      <c r="E129" s="11"/>
      <c r="F129" s="15">
        <f>SUBTOTAL(109,F125:F128)</f>
        <v>0</v>
      </c>
      <c r="G129" s="5"/>
      <c r="ZY129" t="s">
        <v>428</v>
      </c>
    </row>
    <row r="130" spans="1:702" x14ac:dyDescent="0.4">
      <c r="A130" s="27"/>
      <c r="B130" s="27"/>
      <c r="C130" s="27"/>
      <c r="D130" s="27"/>
      <c r="E130" s="11"/>
      <c r="F130" s="10"/>
    </row>
    <row r="131" spans="1:702" ht="15.45" x14ac:dyDescent="0.4">
      <c r="A131" s="40" t="s">
        <v>429</v>
      </c>
      <c r="B131" s="40" t="s">
        <v>430</v>
      </c>
      <c r="C131" s="27"/>
      <c r="D131" s="27"/>
      <c r="E131" s="11"/>
      <c r="F131" s="11"/>
      <c r="ZY131" t="s">
        <v>431</v>
      </c>
      <c r="ZZ131" s="3"/>
    </row>
    <row r="132" spans="1:702" x14ac:dyDescent="0.4">
      <c r="A132" s="32" t="s">
        <v>432</v>
      </c>
      <c r="B132" s="33" t="s">
        <v>433</v>
      </c>
      <c r="C132" s="34" t="s">
        <v>434</v>
      </c>
      <c r="D132" s="35">
        <v>24.1</v>
      </c>
      <c r="E132" s="13"/>
      <c r="F132" s="12">
        <f>ROUND(D132*E132,2)</f>
        <v>0</v>
      </c>
      <c r="ZY132" t="s">
        <v>435</v>
      </c>
      <c r="ZZ132" s="3" t="s">
        <v>436</v>
      </c>
    </row>
    <row r="133" spans="1:702" x14ac:dyDescent="0.4">
      <c r="A133" s="27"/>
      <c r="B133" s="27"/>
      <c r="C133" s="27"/>
      <c r="D133" s="27"/>
      <c r="E133" s="11"/>
      <c r="F133" s="14"/>
    </row>
    <row r="134" spans="1:702" x14ac:dyDescent="0.4">
      <c r="A134" s="36"/>
      <c r="B134" s="37" t="s">
        <v>437</v>
      </c>
      <c r="C134" s="27"/>
      <c r="D134" s="27"/>
      <c r="E134" s="11"/>
      <c r="F134" s="15">
        <f>SUBTOTAL(109,F132:F133)</f>
        <v>0</v>
      </c>
      <c r="G134" s="5"/>
      <c r="ZY134" t="s">
        <v>438</v>
      </c>
    </row>
    <row r="135" spans="1:702" x14ac:dyDescent="0.4">
      <c r="A135" s="27"/>
      <c r="B135" s="27"/>
      <c r="C135" s="27"/>
      <c r="D135" s="27"/>
      <c r="E135" s="11"/>
      <c r="F135" s="10"/>
    </row>
    <row r="136" spans="1:702" ht="15.45" x14ac:dyDescent="0.4">
      <c r="A136" s="40" t="s">
        <v>439</v>
      </c>
      <c r="B136" s="40" t="s">
        <v>440</v>
      </c>
      <c r="C136" s="27"/>
      <c r="D136" s="27"/>
      <c r="E136" s="11"/>
      <c r="F136" s="11"/>
      <c r="ZY136" t="s">
        <v>441</v>
      </c>
      <c r="ZZ136" s="3"/>
    </row>
    <row r="137" spans="1:702" x14ac:dyDescent="0.4">
      <c r="A137" s="32" t="s">
        <v>442</v>
      </c>
      <c r="B137" s="33" t="s">
        <v>443</v>
      </c>
      <c r="C137" s="34" t="s">
        <v>444</v>
      </c>
      <c r="D137" s="35">
        <v>1</v>
      </c>
      <c r="E137" s="13"/>
      <c r="F137" s="12">
        <f>ROUND(D137*E137,2)</f>
        <v>0</v>
      </c>
      <c r="ZY137" t="s">
        <v>445</v>
      </c>
      <c r="ZZ137" s="3" t="s">
        <v>446</v>
      </c>
    </row>
    <row r="138" spans="1:702" x14ac:dyDescent="0.4">
      <c r="A138" s="32" t="s">
        <v>447</v>
      </c>
      <c r="B138" s="33" t="s">
        <v>448</v>
      </c>
      <c r="C138" s="34"/>
      <c r="D138" s="35">
        <v>1</v>
      </c>
      <c r="E138" s="13"/>
      <c r="F138" s="12">
        <f>ROUND(D138*E138,2)</f>
        <v>0</v>
      </c>
      <c r="ZY138" t="s">
        <v>449</v>
      </c>
      <c r="ZZ138" s="3" t="s">
        <v>450</v>
      </c>
    </row>
    <row r="139" spans="1:702" x14ac:dyDescent="0.4">
      <c r="A139" s="27"/>
      <c r="B139" s="27"/>
      <c r="C139" s="27"/>
      <c r="D139" s="27"/>
      <c r="E139" s="11"/>
      <c r="F139" s="14"/>
    </row>
    <row r="140" spans="1:702" x14ac:dyDescent="0.4">
      <c r="A140" s="36"/>
      <c r="B140" s="37" t="s">
        <v>451</v>
      </c>
      <c r="C140" s="27"/>
      <c r="D140" s="27"/>
      <c r="E140" s="11"/>
      <c r="F140" s="15">
        <f>SUBTOTAL(109,F137:F139)</f>
        <v>0</v>
      </c>
      <c r="G140" s="5"/>
      <c r="ZY140" t="s">
        <v>452</v>
      </c>
    </row>
    <row r="141" spans="1:702" x14ac:dyDescent="0.4">
      <c r="A141" s="42"/>
      <c r="B141" s="43"/>
      <c r="C141" s="27"/>
      <c r="D141" s="27"/>
      <c r="E141" s="11"/>
      <c r="F141" s="15"/>
      <c r="G141" s="4"/>
    </row>
    <row r="142" spans="1:702" ht="15.45" x14ac:dyDescent="0.4">
      <c r="A142" s="39"/>
      <c r="B142" s="39" t="s">
        <v>453</v>
      </c>
      <c r="C142" s="27"/>
      <c r="D142" s="27"/>
      <c r="E142" s="11"/>
      <c r="F142" s="15">
        <f>SUBTOTAL(109,F79:F140)</f>
        <v>0</v>
      </c>
      <c r="G142" s="5"/>
      <c r="ZY142" t="s">
        <v>454</v>
      </c>
    </row>
    <row r="143" spans="1:702" x14ac:dyDescent="0.4">
      <c r="A143" s="24"/>
      <c r="B143" s="24"/>
      <c r="C143" s="27"/>
      <c r="D143" s="27"/>
      <c r="E143" s="11"/>
      <c r="F143" s="10"/>
    </row>
    <row r="144" spans="1:702" x14ac:dyDescent="0.4">
      <c r="A144" s="38"/>
      <c r="B144" s="38"/>
      <c r="C144" s="38"/>
      <c r="D144" s="38"/>
      <c r="E144" s="14"/>
      <c r="F144" s="14"/>
    </row>
    <row r="145" spans="1:701" x14ac:dyDescent="0.4">
      <c r="A145" s="6"/>
      <c r="B145" s="6"/>
      <c r="C145" s="6"/>
      <c r="D145" s="6"/>
      <c r="E145" s="6"/>
      <c r="F145" s="6"/>
    </row>
    <row r="146" spans="1:701" x14ac:dyDescent="0.4">
      <c r="B146" s="7" t="s">
        <v>455</v>
      </c>
      <c r="F146" s="8">
        <f>SUBTOTAL(109,F4:F144)</f>
        <v>0</v>
      </c>
      <c r="ZY146" t="s">
        <v>456</v>
      </c>
    </row>
    <row r="147" spans="1:701" x14ac:dyDescent="0.4">
      <c r="A147" s="9">
        <v>20</v>
      </c>
      <c r="B147" s="7" t="str">
        <f>CONCATENATE("Montant TVA (",A147,"%)")</f>
        <v>Montant TVA (20%)</v>
      </c>
      <c r="F147" s="8">
        <f>(F146*A147)/100</f>
        <v>0</v>
      </c>
      <c r="ZY147" t="s">
        <v>457</v>
      </c>
    </row>
    <row r="148" spans="1:701" x14ac:dyDescent="0.4">
      <c r="B148" s="7" t="s">
        <v>458</v>
      </c>
      <c r="F148" s="8">
        <f>F146+F147</f>
        <v>0</v>
      </c>
      <c r="ZY148" t="s">
        <v>459</v>
      </c>
    </row>
    <row r="149" spans="1:701" x14ac:dyDescent="0.4">
      <c r="F149" s="8"/>
    </row>
    <row r="150" spans="1:701" x14ac:dyDescent="0.4">
      <c r="F150" s="8"/>
    </row>
  </sheetData>
  <sheetProtection algorithmName="SHA-512" hashValue="+zTE7DgBx+0NhN+1daAzYVqhs41u3beXX0I/AcHrWKQoWJaSr0ZLZzF/Ru+VQjhgoeDlh579gGymVe3D3JvLlw==" saltValue="jInRrr4y2E46Qnuc2yLuvg==" spinCount="100000" sheet="1" objects="1" scenarios="1"/>
  <mergeCells count="1">
    <mergeCell ref="A1:F1"/>
  </mergeCells>
  <printOptions horizontalCentered="1"/>
  <pageMargins left="7.874015748031496E-2" right="7.874015748031496E-2" top="7.874015748031496E-2" bottom="0.46" header="0.74803149606299213" footer="0.17"/>
  <pageSetup paperSize="9" fitToHeight="0" orientation="portrait" r:id="rId1"/>
  <headerFooter>
    <oddFooter>&amp;C&amp;10DCE - Etabli par SOVEBAT - 11/02/2025&amp;R&amp;10&amp;P/&amp;N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Lot N°03 ETANCHEITE</vt:lpstr>
      <vt:lpstr>'Lot N°03 ETANCHEITE'!Impression_des_titres</vt:lpstr>
      <vt:lpstr>'Lot N°03 ETANCHEITE'!Zone_d_impression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Dessin5</dc:creator>
  <cp:lastModifiedBy>Sébastien Champion</cp:lastModifiedBy>
  <cp:lastPrinted>2025-02-11T16:58:36Z</cp:lastPrinted>
  <dcterms:created xsi:type="dcterms:W3CDTF">2025-02-11T13:51:51Z</dcterms:created>
  <dcterms:modified xsi:type="dcterms:W3CDTF">2025-02-11T16:58:50Z</dcterms:modified>
</cp:coreProperties>
</file>