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0768D159-821C-4F08-B735-7A44545E2008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10 ENDUITS - PEINTURES" sheetId="1" r:id="rId1"/>
  </sheets>
  <definedNames>
    <definedName name="_xlnm.Print_Titles" localSheetId="0">'Lot N°10 ENDUITS - PEINTURES'!$1:$2</definedName>
    <definedName name="_xlnm.Print_Area" localSheetId="0">'Lot N°10 ENDUITS - PEINTURES'!$A$1:$F$89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/>
  <c r="F14" i="1"/>
  <c r="F16" i="1"/>
  <c r="F18" i="1"/>
  <c r="F24" i="1"/>
  <c r="F25" i="1"/>
  <c r="F27" i="1"/>
  <c r="F29" i="1"/>
  <c r="F31" i="1"/>
  <c r="F32" i="1"/>
  <c r="F34" i="1"/>
  <c r="F36" i="1"/>
  <c r="F38" i="1"/>
  <c r="F49" i="1"/>
  <c r="F50" i="1"/>
  <c r="F52" i="1"/>
  <c r="F54" i="1"/>
  <c r="F56" i="1"/>
  <c r="F58" i="1"/>
  <c r="F64" i="1"/>
  <c r="F65" i="1"/>
  <c r="F67" i="1"/>
  <c r="F69" i="1"/>
  <c r="F80" i="1" s="1"/>
  <c r="F71" i="1"/>
  <c r="F72" i="1"/>
  <c r="F74" i="1"/>
  <c r="F76" i="1"/>
  <c r="F78" i="1"/>
  <c r="B87" i="1"/>
  <c r="F40" i="1" l="1"/>
  <c r="F20" i="1"/>
  <c r="F60" i="1"/>
  <c r="F82" i="1" s="1"/>
  <c r="F42" i="1" l="1"/>
  <c r="F86" i="1" s="1"/>
  <c r="F87" i="1" l="1"/>
  <c r="F88" i="1" s="1"/>
</calcChain>
</file>

<file path=xl/sharedStrings.xml><?xml version="1.0" encoding="utf-8"?>
<sst xmlns="http://schemas.openxmlformats.org/spreadsheetml/2006/main" count="270" uniqueCount="270">
  <si>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</si>
  <si>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</si>
  <si>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</si>
  <si>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</si>
  <si>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</si>
  <si>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</si>
  <si>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</si>
  <si>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</si>
  <si>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PEIN</t>
  </si>
  <si>
    <t>2</t>
  </si>
  <si>
    <t>DESCRIPTION DES OUVRAGES</t>
  </si>
  <si>
    <t>CH3</t>
  </si>
  <si>
    <t>2.1</t>
  </si>
  <si>
    <t>PARTIES PRIVATIVES</t>
  </si>
  <si>
    <t>CH4</t>
  </si>
  <si>
    <t>2.1.1</t>
  </si>
  <si>
    <t>ENDUIT PELLICULAIRE</t>
  </si>
  <si>
    <t>CH5</t>
  </si>
  <si>
    <t xml:space="preserve">2.1.1.1 </t>
  </si>
  <si>
    <t>Surface parois horizontales</t>
  </si>
  <si>
    <t>M²</t>
  </si>
  <si>
    <t>ART</t>
  </si>
  <si>
    <t>SEB-A167</t>
  </si>
  <si>
    <t xml:space="preserve">2.1.1.2 </t>
  </si>
  <si>
    <t>Surface parois verticales</t>
  </si>
  <si>
    <t>M²</t>
  </si>
  <si>
    <t>ART</t>
  </si>
  <si>
    <t>PEI-A009</t>
  </si>
  <si>
    <t>2.1.2</t>
  </si>
  <si>
    <t>PEINTURE ACRYLIQUE MATE</t>
  </si>
  <si>
    <t>CH5</t>
  </si>
  <si>
    <t xml:space="preserve">2.1.2.1 </t>
  </si>
  <si>
    <t>Surface</t>
  </si>
  <si>
    <t>M²</t>
  </si>
  <si>
    <t>ART</t>
  </si>
  <si>
    <t>PEI-A010</t>
  </si>
  <si>
    <t>2.1.3</t>
  </si>
  <si>
    <t>PEINTURE ACRYLIQUE VELOUTEE</t>
  </si>
  <si>
    <t>CH5</t>
  </si>
  <si>
    <t xml:space="preserve">2.1.3.1 </t>
  </si>
  <si>
    <t>Surface</t>
  </si>
  <si>
    <t>M²</t>
  </si>
  <si>
    <t>ART</t>
  </si>
  <si>
    <t>PEI-A011</t>
  </si>
  <si>
    <t>2.1.4</t>
  </si>
  <si>
    <t>PEINTURE ACRYLIQUE SUR OUVRAGES BOIS INTERIEURS</t>
  </si>
  <si>
    <t>CH5</t>
  </si>
  <si>
    <t xml:space="preserve">2.1.4.1 </t>
  </si>
  <si>
    <t>Surface</t>
  </si>
  <si>
    <t>M²</t>
  </si>
  <si>
    <t>ART</t>
  </si>
  <si>
    <t>PEI-A012</t>
  </si>
  <si>
    <t>2.1.5</t>
  </si>
  <si>
    <t>PEINTURE ACRYLIQUE SUR OUVRAGES METALLIQUES INTERIEURS</t>
  </si>
  <si>
    <t>CH5</t>
  </si>
  <si>
    <t xml:space="preserve">2.1.5.1 </t>
  </si>
  <si>
    <t>Surface</t>
  </si>
  <si>
    <t>M²</t>
  </si>
  <si>
    <t>ART</t>
  </si>
  <si>
    <t>PEI-A013</t>
  </si>
  <si>
    <t>Total PARTIES PRIVATIVES</t>
  </si>
  <si>
    <t>STOT</t>
  </si>
  <si>
    <t>2.2</t>
  </si>
  <si>
    <t>PARTIES COMMUNES</t>
  </si>
  <si>
    <t>CH4</t>
  </si>
  <si>
    <t>2.2.1</t>
  </si>
  <si>
    <t>ENDUIT PELLICULAIRE</t>
  </si>
  <si>
    <t>CH5</t>
  </si>
  <si>
    <t xml:space="preserve">2.2.1.1 </t>
  </si>
  <si>
    <t>Surface parois horizontales</t>
  </si>
  <si>
    <t>M²</t>
  </si>
  <si>
    <t>ART</t>
  </si>
  <si>
    <t>SEB-A168</t>
  </si>
  <si>
    <t xml:space="preserve">2.2.1.2 </t>
  </si>
  <si>
    <t>Surface parois verticales</t>
  </si>
  <si>
    <t>M²</t>
  </si>
  <si>
    <t>ART</t>
  </si>
  <si>
    <t>PEI-A014</t>
  </si>
  <si>
    <t>2.2.2</t>
  </si>
  <si>
    <t>PEINTURE ACRYLIQUE MATE</t>
  </si>
  <si>
    <t>CH5</t>
  </si>
  <si>
    <t xml:space="preserve">2.2.2.1 </t>
  </si>
  <si>
    <t>Surface</t>
  </si>
  <si>
    <t>M²</t>
  </si>
  <si>
    <t>ART</t>
  </si>
  <si>
    <t>PEI-A015</t>
  </si>
  <si>
    <t>2.2.3</t>
  </si>
  <si>
    <t>PEINTURE ACRYLIQUE VELOUTEE</t>
  </si>
  <si>
    <t>CH5</t>
  </si>
  <si>
    <t xml:space="preserve">2.2.3.1 </t>
  </si>
  <si>
    <t>Surface</t>
  </si>
  <si>
    <t>M²</t>
  </si>
  <si>
    <t>ART</t>
  </si>
  <si>
    <t>PEI-A016</t>
  </si>
  <si>
    <t>2.2.4</t>
  </si>
  <si>
    <t>PEINTURE DE SOLS</t>
  </si>
  <si>
    <t>CH5</t>
  </si>
  <si>
    <t xml:space="preserve">2.2.4.1 </t>
  </si>
  <si>
    <t>Peinture sur marches d'escaliers (avec contraste visuel sur la première et dernière contremarches de chaque volée)</t>
  </si>
  <si>
    <t>M²</t>
  </si>
  <si>
    <t>ART</t>
  </si>
  <si>
    <t>PEI-A018</t>
  </si>
  <si>
    <t xml:space="preserve">2.2.4.2 </t>
  </si>
  <si>
    <t>Nez de marches antidérapants</t>
  </si>
  <si>
    <t>ML</t>
  </si>
  <si>
    <t>ART</t>
  </si>
  <si>
    <t>PEI-A019</t>
  </si>
  <si>
    <t>2.2.5</t>
  </si>
  <si>
    <t>PEINTURE ACRYLIQUE SUR OUVRAGES BOIS INTERIEURS</t>
  </si>
  <si>
    <t>CH5</t>
  </si>
  <si>
    <t xml:space="preserve">2.2.5.1 </t>
  </si>
  <si>
    <t>Surface</t>
  </si>
  <si>
    <t>M²</t>
  </si>
  <si>
    <t>ART</t>
  </si>
  <si>
    <t>PEI-A021</t>
  </si>
  <si>
    <t>2.2.6</t>
  </si>
  <si>
    <t>PEINTURE ACRYLIQUE SUR OUVRAGES METALLIQUES INTERIEURS</t>
  </si>
  <si>
    <t>CH5</t>
  </si>
  <si>
    <t xml:space="preserve">2.2.6.1 </t>
  </si>
  <si>
    <t>Surface</t>
  </si>
  <si>
    <t>M²</t>
  </si>
  <si>
    <t>ART</t>
  </si>
  <si>
    <t>PEI-A022</t>
  </si>
  <si>
    <t>2.2.7</t>
  </si>
  <si>
    <t>NETTOYAGE AVANT RECEPTION ET APRES LEVEE DES RESERVES</t>
  </si>
  <si>
    <t>CH5</t>
  </si>
  <si>
    <t xml:space="preserve">2.2.7.1 </t>
  </si>
  <si>
    <t>Ensemble pour 11 logements et sous sol</t>
  </si>
  <si>
    <t>Ens</t>
  </si>
  <si>
    <t>ART</t>
  </si>
  <si>
    <t>PEI-A023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</si>
  <si>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</si>
  <si>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</si>
  <si>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</si>
  <si>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</si>
  <si>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</si>
  <si>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</si>
  <si>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</si>
  <si>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PEIN</t>
  </si>
  <si>
    <t>2</t>
  </si>
  <si>
    <t>DESCRIPTION DES OUVRAGES</t>
  </si>
  <si>
    <t>CH3</t>
  </si>
  <si>
    <t>2.1</t>
  </si>
  <si>
    <t>PARTIES PRIVATIVES</t>
  </si>
  <si>
    <t>CH4</t>
  </si>
  <si>
    <t>2.1.1</t>
  </si>
  <si>
    <t>ENDUIT PELLICULAIRE</t>
  </si>
  <si>
    <t>CH5</t>
  </si>
  <si>
    <t xml:space="preserve">2.1.1.1 </t>
  </si>
  <si>
    <t>Surface parois horizontales</t>
  </si>
  <si>
    <t>M²</t>
  </si>
  <si>
    <t>ART</t>
  </si>
  <si>
    <t>SEB-A167</t>
  </si>
  <si>
    <t xml:space="preserve">2.1.1.2 </t>
  </si>
  <si>
    <t>Surface parois verticales</t>
  </si>
  <si>
    <t>M²</t>
  </si>
  <si>
    <t>ART</t>
  </si>
  <si>
    <t>PEI-A009</t>
  </si>
  <si>
    <t>2.1.2</t>
  </si>
  <si>
    <t>PEINTURE ACRYLIQUE MATE</t>
  </si>
  <si>
    <t>CH5</t>
  </si>
  <si>
    <t xml:space="preserve">2.1.2.1 </t>
  </si>
  <si>
    <t>Surface</t>
  </si>
  <si>
    <t>M²</t>
  </si>
  <si>
    <t>ART</t>
  </si>
  <si>
    <t>PEI-A010</t>
  </si>
  <si>
    <t>2.1.3</t>
  </si>
  <si>
    <t>PEINTURE ACRYLIQUE VELOUTEE</t>
  </si>
  <si>
    <t>CH5</t>
  </si>
  <si>
    <t xml:space="preserve">2.1.3.1 </t>
  </si>
  <si>
    <t>Surface</t>
  </si>
  <si>
    <t>M²</t>
  </si>
  <si>
    <t>ART</t>
  </si>
  <si>
    <t>PEI-A011</t>
  </si>
  <si>
    <t>2.1.4</t>
  </si>
  <si>
    <t>PEINTURE ACRYLIQUE SUR OUVRAGES BOIS INTERIEURS</t>
  </si>
  <si>
    <t>CH5</t>
  </si>
  <si>
    <t xml:space="preserve">2.1.4.1 </t>
  </si>
  <si>
    <t>Surface</t>
  </si>
  <si>
    <t>M²</t>
  </si>
  <si>
    <t>ART</t>
  </si>
  <si>
    <t>PEI-A012</t>
  </si>
  <si>
    <t>2.1.5</t>
  </si>
  <si>
    <t>PEINTURE ACRYLIQUE SUR OUVRAGES METALLIQUES INTERIEURS</t>
  </si>
  <si>
    <t>CH5</t>
  </si>
  <si>
    <t xml:space="preserve">2.1.5.1 </t>
  </si>
  <si>
    <t>Surface</t>
  </si>
  <si>
    <t>M²</t>
  </si>
  <si>
    <t>ART</t>
  </si>
  <si>
    <t>PEI-A013</t>
  </si>
  <si>
    <t>Total PARTIES PRIVATIVES</t>
  </si>
  <si>
    <t>STOT</t>
  </si>
  <si>
    <t>2.2</t>
  </si>
  <si>
    <t>PARTIES COMMUNES</t>
  </si>
  <si>
    <t>CH4</t>
  </si>
  <si>
    <t>2.2.1</t>
  </si>
  <si>
    <t>ENDUIT PELLICULAIRE</t>
  </si>
  <si>
    <t>CH5</t>
  </si>
  <si>
    <t xml:space="preserve">2.2.1.1 </t>
  </si>
  <si>
    <t>Surface parois horizontales</t>
  </si>
  <si>
    <t>M²</t>
  </si>
  <si>
    <t>ART</t>
  </si>
  <si>
    <t>SEB-A168</t>
  </si>
  <si>
    <t xml:space="preserve">2.2.1.2 </t>
  </si>
  <si>
    <t>Surface parois verticales</t>
  </si>
  <si>
    <t>M²</t>
  </si>
  <si>
    <t>ART</t>
  </si>
  <si>
    <t>PEI-A014</t>
  </si>
  <si>
    <t>2.2.2</t>
  </si>
  <si>
    <t>PEINTURE ACRYLIQUE MATE</t>
  </si>
  <si>
    <t>CH5</t>
  </si>
  <si>
    <t xml:space="preserve">2.2.2.1 </t>
  </si>
  <si>
    <t>Surface</t>
  </si>
  <si>
    <t>M²</t>
  </si>
  <si>
    <t>ART</t>
  </si>
  <si>
    <t>PEI-A015</t>
  </si>
  <si>
    <t>2.2.3</t>
  </si>
  <si>
    <t>PEINTURE ACRYLIQUE VELOUTEE</t>
  </si>
  <si>
    <t>CH5</t>
  </si>
  <si>
    <t xml:space="preserve">2.2.3.1 </t>
  </si>
  <si>
    <t>Surface</t>
  </si>
  <si>
    <t>M²</t>
  </si>
  <si>
    <t>ART</t>
  </si>
  <si>
    <t>PEI-A016</t>
  </si>
  <si>
    <t>2.2.4</t>
  </si>
  <si>
    <t>PEINTURE DE SOLS</t>
  </si>
  <si>
    <t>CH5</t>
  </si>
  <si>
    <t xml:space="preserve">2.2.4.1 </t>
  </si>
  <si>
    <t>Peinture sur marches d'escaliers (avec contraste visuel sur la première et dernière contremarches de chaque volée)</t>
  </si>
  <si>
    <t>M²</t>
  </si>
  <si>
    <t>ART</t>
  </si>
  <si>
    <t>PEI-A018</t>
  </si>
  <si>
    <t xml:space="preserve">2.2.4.2 </t>
  </si>
  <si>
    <t>Nez de marches antidérapants</t>
  </si>
  <si>
    <t>ML</t>
  </si>
  <si>
    <t>ART</t>
  </si>
  <si>
    <t>PEI-A019</t>
  </si>
  <si>
    <t>2.2.5</t>
  </si>
  <si>
    <t>PEINTURE ACRYLIQUE SUR OUVRAGES BOIS INTERIEURS</t>
  </si>
  <si>
    <t>CH5</t>
  </si>
  <si>
    <t xml:space="preserve">2.2.5.1 </t>
  </si>
  <si>
    <t>Surface</t>
  </si>
  <si>
    <t>M²</t>
  </si>
  <si>
    <t>ART</t>
  </si>
  <si>
    <t>PEI-A021</t>
  </si>
  <si>
    <t>2.2.6</t>
  </si>
  <si>
    <t>PEINTURE ACRYLIQUE SUR OUVRAGES METALLIQUES INTERIEURS</t>
  </si>
  <si>
    <t>CH5</t>
  </si>
  <si>
    <t xml:space="preserve">2.2.6.1 </t>
  </si>
  <si>
    <t>Surface</t>
  </si>
  <si>
    <t>M²</t>
  </si>
  <si>
    <t>ART</t>
  </si>
  <si>
    <t>PEI-A022</t>
  </si>
  <si>
    <t>2.2.7</t>
  </si>
  <si>
    <t>NETTOYAGE AVANT RECEPTION ET APRES LEVEE DES RESERVES</t>
  </si>
  <si>
    <t>CH5</t>
  </si>
  <si>
    <t xml:space="preserve">2.2.7.2 </t>
  </si>
  <si>
    <t>Ensemble pour 15 logements et sous sol</t>
  </si>
  <si>
    <t>Ens</t>
  </si>
  <si>
    <t>ART</t>
  </si>
  <si>
    <t>SEB-A195</t>
  </si>
  <si>
    <t>Total PARTIES COMMUNES</t>
  </si>
  <si>
    <t>STOT</t>
  </si>
  <si>
    <t>Total Bâtiment B</t>
  </si>
  <si>
    <t>STOT_LS0</t>
  </si>
  <si>
    <t>Montant HT du Lot N°10 ENDUITS - PEINTURES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</si>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</sst>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48484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44">
    <xf numFmtId="0" fontId="0" fillId="0" borderId="0" xfId="0"/>
    <xf numFmtId="0" fontId="21" fillId="0" borderId="5" xfId="0" applyFont="1" applyBorder="1" applyAlignment="1">
      <alignment horizontal="right" vertical="top" wrapText="1"/>
    </xf>
    <xf numFmtId="0" fontId="21" fillId="0" borderId="5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0" fillId="0" borderId="12" xfId="0" applyNumberFormat="1" applyBorder="1" applyAlignment="1" applyProtection="1">
      <alignment horizontal="right" vertical="top" wrapText="1"/>
      <protection locked="0"/>
    </xf>
    <xf numFmtId="164" fontId="0" fillId="0" borderId="12" xfId="0" applyNumberFormat="1" applyBorder="1" applyAlignment="1" applyProtection="1">
      <alignment horizontal="center" vertical="top" wrapText="1"/>
      <protection locked="0"/>
    </xf>
    <xf numFmtId="0" fontId="0" fillId="0" borderId="14" xfId="0" applyBorder="1" applyAlignment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center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right" vertical="top" wrapText="1"/>
    </xf>
    <xf numFmtId="0" fontId="0" fillId="0" borderId="8" xfId="0" applyBorder="1" applyAlignment="1" applyProtection="1">
      <alignment horizontal="left" vertical="top" wrapText="1"/>
    </xf>
    <xf numFmtId="0" fontId="0" fillId="0" borderId="9" xfId="0" applyBorder="1" applyAlignment="1" applyProtection="1">
      <alignment horizontal="left" vertical="top" wrapText="1"/>
    </xf>
    <xf numFmtId="0" fontId="2" fillId="2" borderId="10" xfId="2" applyBorder="1" applyProtection="1">
      <alignment horizontal="left" vertical="top" wrapText="1"/>
    </xf>
    <xf numFmtId="0" fontId="2" fillId="2" borderId="11" xfId="2" applyBorder="1" applyProtection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5" fillId="0" borderId="13" xfId="6" applyBorder="1" applyProtection="1">
      <alignment horizontal="left" vertical="top" wrapText="1"/>
    </xf>
    <xf numFmtId="0" fontId="6" fillId="0" borderId="13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9" fillId="0" borderId="9" xfId="14" applyBorder="1" applyProtection="1">
      <alignment horizontal="left" vertical="top" wrapText="1"/>
    </xf>
    <xf numFmtId="0" fontId="12" fillId="0" borderId="12" xfId="18" applyBorder="1" applyProtection="1">
      <alignment horizontal="left" vertical="top" wrapText="1"/>
    </xf>
    <xf numFmtId="0" fontId="13" fillId="0" borderId="12" xfId="26" applyBorder="1" applyAlignment="1" applyProtection="1">
      <alignment horizontal="left" vertical="top" wrapText="1"/>
    </xf>
    <xf numFmtId="0" fontId="13" fillId="0" borderId="12" xfId="26" applyBorder="1" applyProtection="1">
      <alignment horizontal="left" vertical="top" wrapText="1" indent="1"/>
    </xf>
    <xf numFmtId="0" fontId="0" fillId="0" borderId="12" xfId="0" applyBorder="1" applyAlignment="1" applyProtection="1">
      <alignment horizontal="left" vertical="top"/>
    </xf>
    <xf numFmtId="164" fontId="0" fillId="0" borderId="12" xfId="0" applyNumberFormat="1" applyBorder="1" applyAlignment="1" applyProtection="1">
      <alignment horizontal="right" vertical="top" wrapText="1"/>
    </xf>
    <xf numFmtId="0" fontId="6" fillId="0" borderId="12" xfId="17" applyBorder="1" applyAlignment="1" applyProtection="1">
      <alignment horizontal="left" vertical="top" wrapText="1"/>
    </xf>
    <xf numFmtId="0" fontId="6" fillId="0" borderId="12" xfId="17" applyBorder="1" applyProtection="1">
      <alignment horizontal="right" vertical="top" wrapText="1"/>
    </xf>
    <xf numFmtId="0" fontId="9" fillId="0" borderId="12" xfId="14" applyBorder="1" applyProtection="1">
      <alignment horizontal="left" vertical="top" wrapText="1"/>
    </xf>
    <xf numFmtId="0" fontId="6" fillId="0" borderId="14" xfId="17" applyBorder="1" applyAlignment="1" applyProtection="1">
      <alignment horizontal="left" vertical="top" wrapText="1"/>
    </xf>
    <xf numFmtId="0" fontId="6" fillId="0" borderId="14" xfId="17" applyBorder="1" applyProtection="1">
      <alignment horizontal="right" vertical="top" wrapText="1"/>
    </xf>
    <xf numFmtId="0" fontId="2" fillId="2" borderId="5" xfId="3" applyBorder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N°10 ENDUITS - PEINTURES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0"/>
  <sheetViews>
    <sheetView showGridLines="0" tabSelected="1" workbookViewId="0">
      <pane xSplit="2" ySplit="2" topLeftCell="C72" activePane="bottomRight" state="frozen"/>
      <selection pane="topRight" activeCell="C1" sqref="C1"/>
      <selection pane="bottomLeft" activeCell="A3" sqref="A3"/>
      <selection pane="bottomRight" activeCell="K72" sqref="K72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0</v>
      </c>
      <c r="C2" s="21" t="s">
        <v>1</v>
      </c>
      <c r="D2" s="22" t="s">
        <v>2</v>
      </c>
      <c r="E2" s="2" t="s">
        <v>3</v>
      </c>
      <c r="F2" s="1" t="s">
        <v>4</v>
      </c>
    </row>
    <row r="3" spans="1:702" x14ac:dyDescent="0.4">
      <c r="A3" s="23"/>
      <c r="B3" s="23"/>
      <c r="C3" s="24"/>
      <c r="D3" s="24"/>
      <c r="E3" s="10"/>
      <c r="F3" s="10"/>
    </row>
    <row r="4" spans="1:702" ht="15.45" x14ac:dyDescent="0.4">
      <c r="A4" s="25"/>
      <c r="B4" s="26" t="s">
        <v>5</v>
      </c>
      <c r="C4" s="27"/>
      <c r="D4" s="27"/>
      <c r="E4" s="11"/>
      <c r="F4" s="11"/>
    </row>
    <row r="5" spans="1:702" ht="37.299999999999997" x14ac:dyDescent="0.4">
      <c r="A5" s="28"/>
      <c r="B5" s="29" t="s">
        <v>6</v>
      </c>
      <c r="C5" s="27"/>
      <c r="D5" s="27"/>
      <c r="E5" s="11"/>
      <c r="F5" s="11"/>
      <c r="ZY5" t="s">
        <v>7</v>
      </c>
      <c r="ZZ5" s="3" t="s">
        <v>8</v>
      </c>
    </row>
    <row r="6" spans="1:702" ht="15.45" x14ac:dyDescent="0.4">
      <c r="A6" s="30" t="s">
        <v>9</v>
      </c>
      <c r="B6" s="30" t="s">
        <v>10</v>
      </c>
      <c r="C6" s="27"/>
      <c r="D6" s="27"/>
      <c r="E6" s="11"/>
      <c r="F6" s="11"/>
      <c r="ZY6" t="s">
        <v>11</v>
      </c>
      <c r="ZZ6" s="3"/>
    </row>
    <row r="7" spans="1:702" ht="15.45" x14ac:dyDescent="0.4">
      <c r="A7" s="31" t="s">
        <v>12</v>
      </c>
      <c r="B7" s="31" t="s">
        <v>13</v>
      </c>
      <c r="C7" s="27"/>
      <c r="D7" s="27"/>
      <c r="E7" s="11"/>
      <c r="F7" s="11"/>
      <c r="ZY7" t="s">
        <v>14</v>
      </c>
      <c r="ZZ7" s="3"/>
    </row>
    <row r="8" spans="1:702" x14ac:dyDescent="0.4">
      <c r="A8" s="32" t="s">
        <v>15</v>
      </c>
      <c r="B8" s="32" t="s">
        <v>16</v>
      </c>
      <c r="C8" s="27"/>
      <c r="D8" s="27"/>
      <c r="E8" s="11"/>
      <c r="F8" s="11"/>
      <c r="ZY8" t="s">
        <v>17</v>
      </c>
      <c r="ZZ8" s="3"/>
    </row>
    <row r="9" spans="1:702" x14ac:dyDescent="0.4">
      <c r="A9" s="33" t="s">
        <v>18</v>
      </c>
      <c r="B9" s="34" t="s">
        <v>19</v>
      </c>
      <c r="C9" s="35" t="s">
        <v>20</v>
      </c>
      <c r="D9" s="36">
        <v>389.2</v>
      </c>
      <c r="E9" s="13"/>
      <c r="F9" s="12">
        <f>ROUND(D9*E9,2)</f>
        <v>0</v>
      </c>
      <c r="ZY9" t="s">
        <v>21</v>
      </c>
      <c r="ZZ9" s="3" t="s">
        <v>22</v>
      </c>
    </row>
    <row r="10" spans="1:702" x14ac:dyDescent="0.4">
      <c r="A10" s="33" t="s">
        <v>23</v>
      </c>
      <c r="B10" s="34" t="s">
        <v>24</v>
      </c>
      <c r="C10" s="35" t="s">
        <v>25</v>
      </c>
      <c r="D10" s="36">
        <v>352.1</v>
      </c>
      <c r="E10" s="13"/>
      <c r="F10" s="12">
        <f>ROUND(D10*E10,2)</f>
        <v>0</v>
      </c>
      <c r="ZY10" t="s">
        <v>26</v>
      </c>
      <c r="ZZ10" s="3" t="s">
        <v>27</v>
      </c>
    </row>
    <row r="11" spans="1:702" x14ac:dyDescent="0.4">
      <c r="A11" s="32" t="s">
        <v>28</v>
      </c>
      <c r="B11" s="32" t="s">
        <v>29</v>
      </c>
      <c r="C11" s="27"/>
      <c r="D11" s="27"/>
      <c r="E11" s="11"/>
      <c r="F11" s="11"/>
      <c r="ZY11" t="s">
        <v>30</v>
      </c>
      <c r="ZZ11" s="3"/>
    </row>
    <row r="12" spans="1:702" x14ac:dyDescent="0.4">
      <c r="A12" s="33" t="s">
        <v>31</v>
      </c>
      <c r="B12" s="34" t="s">
        <v>32</v>
      </c>
      <c r="C12" s="35" t="s">
        <v>33</v>
      </c>
      <c r="D12" s="36">
        <v>671.7</v>
      </c>
      <c r="E12" s="13"/>
      <c r="F12" s="12">
        <f>ROUND(D12*E12,2)</f>
        <v>0</v>
      </c>
      <c r="ZY12" t="s">
        <v>34</v>
      </c>
      <c r="ZZ12" s="3" t="s">
        <v>35</v>
      </c>
    </row>
    <row r="13" spans="1:702" x14ac:dyDescent="0.4">
      <c r="A13" s="32" t="s">
        <v>36</v>
      </c>
      <c r="B13" s="32" t="s">
        <v>37</v>
      </c>
      <c r="C13" s="27"/>
      <c r="D13" s="27"/>
      <c r="E13" s="11"/>
      <c r="F13" s="11"/>
      <c r="ZY13" t="s">
        <v>38</v>
      </c>
      <c r="ZZ13" s="3"/>
    </row>
    <row r="14" spans="1:702" x14ac:dyDescent="0.4">
      <c r="A14" s="33" t="s">
        <v>39</v>
      </c>
      <c r="B14" s="34" t="s">
        <v>40</v>
      </c>
      <c r="C14" s="35" t="s">
        <v>41</v>
      </c>
      <c r="D14" s="36">
        <v>1626.3</v>
      </c>
      <c r="E14" s="13"/>
      <c r="F14" s="12">
        <f>ROUND(D14*E14,2)</f>
        <v>0</v>
      </c>
      <c r="ZY14" t="s">
        <v>42</v>
      </c>
      <c r="ZZ14" s="3" t="s">
        <v>43</v>
      </c>
    </row>
    <row r="15" spans="1:702" ht="24.9" x14ac:dyDescent="0.4">
      <c r="A15" s="32" t="s">
        <v>44</v>
      </c>
      <c r="B15" s="32" t="s">
        <v>45</v>
      </c>
      <c r="C15" s="27"/>
      <c r="D15" s="27"/>
      <c r="E15" s="11"/>
      <c r="F15" s="11"/>
      <c r="ZY15" t="s">
        <v>46</v>
      </c>
      <c r="ZZ15" s="3"/>
    </row>
    <row r="16" spans="1:702" x14ac:dyDescent="0.4">
      <c r="A16" s="33" t="s">
        <v>47</v>
      </c>
      <c r="B16" s="34" t="s">
        <v>48</v>
      </c>
      <c r="C16" s="35" t="s">
        <v>49</v>
      </c>
      <c r="D16" s="36">
        <v>346.3</v>
      </c>
      <c r="E16" s="13"/>
      <c r="F16" s="12">
        <f>ROUND(D16*E16,2)</f>
        <v>0</v>
      </c>
      <c r="ZY16" t="s">
        <v>50</v>
      </c>
      <c r="ZZ16" s="3" t="s">
        <v>51</v>
      </c>
    </row>
    <row r="17" spans="1:702" ht="24.9" x14ac:dyDescent="0.4">
      <c r="A17" s="32" t="s">
        <v>52</v>
      </c>
      <c r="B17" s="32" t="s">
        <v>53</v>
      </c>
      <c r="C17" s="27"/>
      <c r="D17" s="27"/>
      <c r="E17" s="11"/>
      <c r="F17" s="11"/>
      <c r="ZY17" t="s">
        <v>54</v>
      </c>
      <c r="ZZ17" s="3"/>
    </row>
    <row r="18" spans="1:702" x14ac:dyDescent="0.4">
      <c r="A18" s="33" t="s">
        <v>55</v>
      </c>
      <c r="B18" s="34" t="s">
        <v>56</v>
      </c>
      <c r="C18" s="35" t="s">
        <v>57</v>
      </c>
      <c r="D18" s="36">
        <v>103.1</v>
      </c>
      <c r="E18" s="13"/>
      <c r="F18" s="12">
        <f>ROUND(D18*E18,2)</f>
        <v>0</v>
      </c>
      <c r="ZY18" t="s">
        <v>58</v>
      </c>
      <c r="ZZ18" s="3" t="s">
        <v>59</v>
      </c>
    </row>
    <row r="19" spans="1:702" x14ac:dyDescent="0.4">
      <c r="A19" s="27"/>
      <c r="B19" s="27"/>
      <c r="C19" s="27"/>
      <c r="D19" s="27"/>
      <c r="E19" s="11"/>
      <c r="F19" s="14"/>
    </row>
    <row r="20" spans="1:702" x14ac:dyDescent="0.4">
      <c r="A20" s="37"/>
      <c r="B20" s="38" t="s">
        <v>60</v>
      </c>
      <c r="C20" s="27"/>
      <c r="D20" s="27"/>
      <c r="E20" s="11"/>
      <c r="F20" s="15">
        <f>SUBTOTAL(109,F8:F19)</f>
        <v>0</v>
      </c>
      <c r="G20" s="5"/>
      <c r="ZY20" t="s">
        <v>61</v>
      </c>
    </row>
    <row r="21" spans="1:702" x14ac:dyDescent="0.4">
      <c r="A21" s="27"/>
      <c r="B21" s="27"/>
      <c r="C21" s="27"/>
      <c r="D21" s="27"/>
      <c r="E21" s="11"/>
      <c r="F21" s="10"/>
    </row>
    <row r="22" spans="1:702" ht="15.45" x14ac:dyDescent="0.4">
      <c r="A22" s="39" t="s">
        <v>62</v>
      </c>
      <c r="B22" s="39" t="s">
        <v>63</v>
      </c>
      <c r="C22" s="27"/>
      <c r="D22" s="27"/>
      <c r="E22" s="11"/>
      <c r="F22" s="11"/>
      <c r="ZY22" t="s">
        <v>64</v>
      </c>
      <c r="ZZ22" s="3"/>
    </row>
    <row r="23" spans="1:702" x14ac:dyDescent="0.4">
      <c r="A23" s="32" t="s">
        <v>65</v>
      </c>
      <c r="B23" s="32" t="s">
        <v>66</v>
      </c>
      <c r="C23" s="27"/>
      <c r="D23" s="27"/>
      <c r="E23" s="11"/>
      <c r="F23" s="11"/>
      <c r="ZY23" t="s">
        <v>67</v>
      </c>
      <c r="ZZ23" s="3"/>
    </row>
    <row r="24" spans="1:702" x14ac:dyDescent="0.4">
      <c r="A24" s="33" t="s">
        <v>68</v>
      </c>
      <c r="B24" s="34" t="s">
        <v>69</v>
      </c>
      <c r="C24" s="35" t="s">
        <v>70</v>
      </c>
      <c r="D24" s="36">
        <v>31.4</v>
      </c>
      <c r="E24" s="13"/>
      <c r="F24" s="12">
        <f>ROUND(D24*E24,2)</f>
        <v>0</v>
      </c>
      <c r="ZY24" t="s">
        <v>71</v>
      </c>
      <c r="ZZ24" s="3" t="s">
        <v>72</v>
      </c>
    </row>
    <row r="25" spans="1:702" x14ac:dyDescent="0.4">
      <c r="A25" s="33" t="s">
        <v>73</v>
      </c>
      <c r="B25" s="34" t="s">
        <v>74</v>
      </c>
      <c r="C25" s="35" t="s">
        <v>75</v>
      </c>
      <c r="D25" s="36">
        <v>264.10000000000002</v>
      </c>
      <c r="E25" s="13"/>
      <c r="F25" s="12">
        <f>ROUND(D25*E25,2)</f>
        <v>0</v>
      </c>
      <c r="ZY25" t="s">
        <v>76</v>
      </c>
      <c r="ZZ25" s="3" t="s">
        <v>77</v>
      </c>
    </row>
    <row r="26" spans="1:702" x14ac:dyDescent="0.4">
      <c r="A26" s="32" t="s">
        <v>78</v>
      </c>
      <c r="B26" s="32" t="s">
        <v>79</v>
      </c>
      <c r="C26" s="27"/>
      <c r="D26" s="27"/>
      <c r="E26" s="11"/>
      <c r="F26" s="11"/>
      <c r="ZY26" t="s">
        <v>80</v>
      </c>
      <c r="ZZ26" s="3"/>
    </row>
    <row r="27" spans="1:702" x14ac:dyDescent="0.4">
      <c r="A27" s="33" t="s">
        <v>81</v>
      </c>
      <c r="B27" s="34" t="s">
        <v>82</v>
      </c>
      <c r="C27" s="35" t="s">
        <v>83</v>
      </c>
      <c r="D27" s="36">
        <v>31.4</v>
      </c>
      <c r="E27" s="13"/>
      <c r="F27" s="12">
        <f>ROUND(D27*E27,2)</f>
        <v>0</v>
      </c>
      <c r="ZY27" t="s">
        <v>84</v>
      </c>
      <c r="ZZ27" s="3" t="s">
        <v>85</v>
      </c>
    </row>
    <row r="28" spans="1:702" x14ac:dyDescent="0.4">
      <c r="A28" s="32" t="s">
        <v>86</v>
      </c>
      <c r="B28" s="32" t="s">
        <v>87</v>
      </c>
      <c r="C28" s="27"/>
      <c r="D28" s="27"/>
      <c r="E28" s="11"/>
      <c r="F28" s="11"/>
      <c r="ZY28" t="s">
        <v>88</v>
      </c>
      <c r="ZZ28" s="3"/>
    </row>
    <row r="29" spans="1:702" x14ac:dyDescent="0.4">
      <c r="A29" s="33" t="s">
        <v>89</v>
      </c>
      <c r="B29" s="34" t="s">
        <v>90</v>
      </c>
      <c r="C29" s="35" t="s">
        <v>91</v>
      </c>
      <c r="D29" s="36">
        <v>334.1</v>
      </c>
      <c r="E29" s="13"/>
      <c r="F29" s="12">
        <f>ROUND(D29*E29,2)</f>
        <v>0</v>
      </c>
      <c r="ZY29" t="s">
        <v>92</v>
      </c>
      <c r="ZZ29" s="3" t="s">
        <v>93</v>
      </c>
    </row>
    <row r="30" spans="1:702" x14ac:dyDescent="0.4">
      <c r="A30" s="32" t="s">
        <v>94</v>
      </c>
      <c r="B30" s="32" t="s">
        <v>95</v>
      </c>
      <c r="C30" s="27"/>
      <c r="D30" s="27"/>
      <c r="E30" s="11"/>
      <c r="F30" s="11"/>
      <c r="ZY30" t="s">
        <v>96</v>
      </c>
      <c r="ZZ30" s="3"/>
    </row>
    <row r="31" spans="1:702" ht="34.75" x14ac:dyDescent="0.4">
      <c r="A31" s="33" t="s">
        <v>97</v>
      </c>
      <c r="B31" s="34" t="s">
        <v>98</v>
      </c>
      <c r="C31" s="35" t="s">
        <v>99</v>
      </c>
      <c r="D31" s="36">
        <v>79</v>
      </c>
      <c r="E31" s="13"/>
      <c r="F31" s="12">
        <f>ROUND(D31*E31,2)</f>
        <v>0</v>
      </c>
      <c r="ZY31" t="s">
        <v>100</v>
      </c>
      <c r="ZZ31" s="3" t="s">
        <v>101</v>
      </c>
    </row>
    <row r="32" spans="1:702" x14ac:dyDescent="0.4">
      <c r="A32" s="33" t="s">
        <v>102</v>
      </c>
      <c r="B32" s="34" t="s">
        <v>103</v>
      </c>
      <c r="C32" s="35" t="s">
        <v>104</v>
      </c>
      <c r="D32" s="36">
        <v>79</v>
      </c>
      <c r="E32" s="13"/>
      <c r="F32" s="12">
        <f>ROUND(D32*E32,2)</f>
        <v>0</v>
      </c>
      <c r="ZY32" t="s">
        <v>105</v>
      </c>
      <c r="ZZ32" s="3" t="s">
        <v>106</v>
      </c>
    </row>
    <row r="33" spans="1:702" ht="24.9" x14ac:dyDescent="0.4">
      <c r="A33" s="32" t="s">
        <v>107</v>
      </c>
      <c r="B33" s="32" t="s">
        <v>108</v>
      </c>
      <c r="C33" s="27"/>
      <c r="D33" s="27"/>
      <c r="E33" s="11"/>
      <c r="F33" s="11"/>
      <c r="ZY33" t="s">
        <v>109</v>
      </c>
      <c r="ZZ33" s="3"/>
    </row>
    <row r="34" spans="1:702" x14ac:dyDescent="0.4">
      <c r="A34" s="33" t="s">
        <v>110</v>
      </c>
      <c r="B34" s="34" t="s">
        <v>111</v>
      </c>
      <c r="C34" s="35" t="s">
        <v>112</v>
      </c>
      <c r="D34" s="36">
        <v>141.30000000000001</v>
      </c>
      <c r="E34" s="13"/>
      <c r="F34" s="12">
        <f>ROUND(D34*E34,2)</f>
        <v>0</v>
      </c>
      <c r="ZY34" t="s">
        <v>113</v>
      </c>
      <c r="ZZ34" s="3" t="s">
        <v>114</v>
      </c>
    </row>
    <row r="35" spans="1:702" ht="24.9" x14ac:dyDescent="0.4">
      <c r="A35" s="32" t="s">
        <v>115</v>
      </c>
      <c r="B35" s="32" t="s">
        <v>116</v>
      </c>
      <c r="C35" s="27"/>
      <c r="D35" s="27"/>
      <c r="E35" s="11"/>
      <c r="F35" s="11"/>
      <c r="ZY35" t="s">
        <v>117</v>
      </c>
      <c r="ZZ35" s="3"/>
    </row>
    <row r="36" spans="1:702" x14ac:dyDescent="0.4">
      <c r="A36" s="33" t="s">
        <v>118</v>
      </c>
      <c r="B36" s="34" t="s">
        <v>119</v>
      </c>
      <c r="C36" s="35" t="s">
        <v>120</v>
      </c>
      <c r="D36" s="36">
        <v>7.6</v>
      </c>
      <c r="E36" s="13"/>
      <c r="F36" s="12">
        <f>ROUND(D36*E36,2)</f>
        <v>0</v>
      </c>
      <c r="ZY36" t="s">
        <v>121</v>
      </c>
      <c r="ZZ36" s="3" t="s">
        <v>122</v>
      </c>
    </row>
    <row r="37" spans="1:702" ht="24.9" x14ac:dyDescent="0.4">
      <c r="A37" s="32" t="s">
        <v>123</v>
      </c>
      <c r="B37" s="32" t="s">
        <v>124</v>
      </c>
      <c r="C37" s="27"/>
      <c r="D37" s="27"/>
      <c r="E37" s="11"/>
      <c r="F37" s="11"/>
      <c r="ZY37" t="s">
        <v>125</v>
      </c>
      <c r="ZZ37" s="3"/>
    </row>
    <row r="38" spans="1:702" x14ac:dyDescent="0.4">
      <c r="A38" s="33" t="s">
        <v>126</v>
      </c>
      <c r="B38" s="34" t="s">
        <v>127</v>
      </c>
      <c r="C38" s="35" t="s">
        <v>128</v>
      </c>
      <c r="D38" s="36">
        <v>1</v>
      </c>
      <c r="E38" s="13"/>
      <c r="F38" s="12">
        <f>ROUND(D38*E38,2)</f>
        <v>0</v>
      </c>
      <c r="ZY38" t="s">
        <v>129</v>
      </c>
      <c r="ZZ38" s="3" t="s">
        <v>130</v>
      </c>
    </row>
    <row r="39" spans="1:702" x14ac:dyDescent="0.4">
      <c r="A39" s="27"/>
      <c r="B39" s="27"/>
      <c r="C39" s="27"/>
      <c r="D39" s="27"/>
      <c r="E39" s="11"/>
      <c r="F39" s="14"/>
    </row>
    <row r="40" spans="1:702" x14ac:dyDescent="0.4">
      <c r="A40" s="37"/>
      <c r="B40" s="38" t="s">
        <v>131</v>
      </c>
      <c r="C40" s="27"/>
      <c r="D40" s="27"/>
      <c r="E40" s="11"/>
      <c r="F40" s="15">
        <f>SUBTOTAL(109,F23:F39)</f>
        <v>0</v>
      </c>
      <c r="G40" s="5"/>
      <c r="ZY40" t="s">
        <v>132</v>
      </c>
    </row>
    <row r="41" spans="1:702" x14ac:dyDescent="0.4">
      <c r="A41" s="40"/>
      <c r="B41" s="41"/>
      <c r="C41" s="27"/>
      <c r="D41" s="27"/>
      <c r="E41" s="11"/>
      <c r="F41" s="15"/>
      <c r="G41" s="4"/>
    </row>
    <row r="42" spans="1:702" ht="15.45" x14ac:dyDescent="0.4">
      <c r="A42" s="42"/>
      <c r="B42" s="42" t="s">
        <v>133</v>
      </c>
      <c r="C42" s="27"/>
      <c r="D42" s="27"/>
      <c r="E42" s="11"/>
      <c r="F42" s="15">
        <f>SUBTOTAL(109,F5:F40)</f>
        <v>0</v>
      </c>
      <c r="G42" s="5"/>
      <c r="ZY42" t="s">
        <v>134</v>
      </c>
    </row>
    <row r="43" spans="1:702" x14ac:dyDescent="0.4">
      <c r="A43" s="23"/>
      <c r="B43" s="23"/>
      <c r="C43" s="27"/>
      <c r="D43" s="27"/>
      <c r="E43" s="11"/>
      <c r="F43" s="10"/>
    </row>
    <row r="44" spans="1:702" ht="15.45" x14ac:dyDescent="0.4">
      <c r="A44" s="25"/>
      <c r="B44" s="26" t="s">
        <v>135</v>
      </c>
      <c r="C44" s="27"/>
      <c r="D44" s="27"/>
      <c r="E44" s="11"/>
      <c r="F44" s="11"/>
    </row>
    <row r="45" spans="1:702" ht="37.299999999999997" x14ac:dyDescent="0.4">
      <c r="A45" s="28"/>
      <c r="B45" s="29" t="s">
        <v>136</v>
      </c>
      <c r="C45" s="27"/>
      <c r="D45" s="27"/>
      <c r="E45" s="11"/>
      <c r="F45" s="11"/>
      <c r="ZY45" t="s">
        <v>137</v>
      </c>
      <c r="ZZ45" s="3" t="s">
        <v>138</v>
      </c>
    </row>
    <row r="46" spans="1:702" ht="15.45" x14ac:dyDescent="0.4">
      <c r="A46" s="30" t="s">
        <v>139</v>
      </c>
      <c r="B46" s="30" t="s">
        <v>140</v>
      </c>
      <c r="C46" s="27"/>
      <c r="D46" s="27"/>
      <c r="E46" s="11"/>
      <c r="F46" s="11"/>
      <c r="ZY46" t="s">
        <v>141</v>
      </c>
      <c r="ZZ46" s="3"/>
    </row>
    <row r="47" spans="1:702" ht="15.45" x14ac:dyDescent="0.4">
      <c r="A47" s="31" t="s">
        <v>142</v>
      </c>
      <c r="B47" s="31" t="s">
        <v>143</v>
      </c>
      <c r="C47" s="27"/>
      <c r="D47" s="27"/>
      <c r="E47" s="11"/>
      <c r="F47" s="11"/>
      <c r="ZY47" t="s">
        <v>144</v>
      </c>
      <c r="ZZ47" s="3"/>
    </row>
    <row r="48" spans="1:702" x14ac:dyDescent="0.4">
      <c r="A48" s="32" t="s">
        <v>145</v>
      </c>
      <c r="B48" s="32" t="s">
        <v>146</v>
      </c>
      <c r="C48" s="27"/>
      <c r="D48" s="27"/>
      <c r="E48" s="11"/>
      <c r="F48" s="11"/>
      <c r="ZY48" t="s">
        <v>147</v>
      </c>
      <c r="ZZ48" s="3"/>
    </row>
    <row r="49" spans="1:702" x14ac:dyDescent="0.4">
      <c r="A49" s="33" t="s">
        <v>148</v>
      </c>
      <c r="B49" s="34" t="s">
        <v>149</v>
      </c>
      <c r="C49" s="35" t="s">
        <v>150</v>
      </c>
      <c r="D49" s="36">
        <v>618.6</v>
      </c>
      <c r="E49" s="13"/>
      <c r="F49" s="12">
        <f>ROUND(D49*E49,2)</f>
        <v>0</v>
      </c>
      <c r="ZY49" t="s">
        <v>151</v>
      </c>
      <c r="ZZ49" s="3" t="s">
        <v>152</v>
      </c>
    </row>
    <row r="50" spans="1:702" x14ac:dyDescent="0.4">
      <c r="A50" s="33" t="s">
        <v>153</v>
      </c>
      <c r="B50" s="34" t="s">
        <v>154</v>
      </c>
      <c r="C50" s="35" t="s">
        <v>155</v>
      </c>
      <c r="D50" s="36">
        <v>515.29999999999995</v>
      </c>
      <c r="E50" s="13"/>
      <c r="F50" s="12">
        <f>ROUND(D50*E50,2)</f>
        <v>0</v>
      </c>
      <c r="ZY50" t="s">
        <v>156</v>
      </c>
      <c r="ZZ50" s="3" t="s">
        <v>157</v>
      </c>
    </row>
    <row r="51" spans="1:702" x14ac:dyDescent="0.4">
      <c r="A51" s="32" t="s">
        <v>158</v>
      </c>
      <c r="B51" s="32" t="s">
        <v>159</v>
      </c>
      <c r="C51" s="27"/>
      <c r="D51" s="27"/>
      <c r="E51" s="11"/>
      <c r="F51" s="11"/>
      <c r="ZY51" t="s">
        <v>160</v>
      </c>
      <c r="ZZ51" s="3"/>
    </row>
    <row r="52" spans="1:702" x14ac:dyDescent="0.4">
      <c r="A52" s="33" t="s">
        <v>161</v>
      </c>
      <c r="B52" s="34" t="s">
        <v>162</v>
      </c>
      <c r="C52" s="35" t="s">
        <v>163</v>
      </c>
      <c r="D52" s="36">
        <v>1040.9000000000001</v>
      </c>
      <c r="E52" s="13"/>
      <c r="F52" s="12">
        <f>ROUND(D52*E52,2)</f>
        <v>0</v>
      </c>
      <c r="ZY52" t="s">
        <v>164</v>
      </c>
      <c r="ZZ52" s="3" t="s">
        <v>165</v>
      </c>
    </row>
    <row r="53" spans="1:702" x14ac:dyDescent="0.4">
      <c r="A53" s="32" t="s">
        <v>166</v>
      </c>
      <c r="B53" s="32" t="s">
        <v>167</v>
      </c>
      <c r="C53" s="27"/>
      <c r="D53" s="27"/>
      <c r="E53" s="11"/>
      <c r="F53" s="11"/>
      <c r="ZY53" t="s">
        <v>168</v>
      </c>
      <c r="ZZ53" s="3"/>
    </row>
    <row r="54" spans="1:702" x14ac:dyDescent="0.4">
      <c r="A54" s="33" t="s">
        <v>169</v>
      </c>
      <c r="B54" s="34" t="s">
        <v>170</v>
      </c>
      <c r="C54" s="35" t="s">
        <v>171</v>
      </c>
      <c r="D54" s="36">
        <v>2575</v>
      </c>
      <c r="E54" s="13"/>
      <c r="F54" s="12">
        <f>ROUND(D54*E54,2)</f>
        <v>0</v>
      </c>
      <c r="ZY54" t="s">
        <v>172</v>
      </c>
      <c r="ZZ54" s="3" t="s">
        <v>173</v>
      </c>
    </row>
    <row r="55" spans="1:702" ht="24.9" x14ac:dyDescent="0.4">
      <c r="A55" s="32" t="s">
        <v>174</v>
      </c>
      <c r="B55" s="32" t="s">
        <v>175</v>
      </c>
      <c r="C55" s="27"/>
      <c r="D55" s="27"/>
      <c r="E55" s="11"/>
      <c r="F55" s="11"/>
      <c r="ZY55" t="s">
        <v>176</v>
      </c>
      <c r="ZZ55" s="3"/>
    </row>
    <row r="56" spans="1:702" x14ac:dyDescent="0.4">
      <c r="A56" s="33" t="s">
        <v>177</v>
      </c>
      <c r="B56" s="34" t="s">
        <v>178</v>
      </c>
      <c r="C56" s="35" t="s">
        <v>179</v>
      </c>
      <c r="D56" s="36">
        <v>614</v>
      </c>
      <c r="E56" s="13"/>
      <c r="F56" s="12">
        <f>ROUND(D56*E56,2)</f>
        <v>0</v>
      </c>
      <c r="ZY56" t="s">
        <v>180</v>
      </c>
      <c r="ZZ56" s="3" t="s">
        <v>181</v>
      </c>
    </row>
    <row r="57" spans="1:702" ht="24.9" x14ac:dyDescent="0.4">
      <c r="A57" s="32" t="s">
        <v>182</v>
      </c>
      <c r="B57" s="32" t="s">
        <v>183</v>
      </c>
      <c r="C57" s="27"/>
      <c r="D57" s="27"/>
      <c r="E57" s="11"/>
      <c r="F57" s="11"/>
      <c r="ZY57" t="s">
        <v>184</v>
      </c>
      <c r="ZZ57" s="3"/>
    </row>
    <row r="58" spans="1:702" x14ac:dyDescent="0.4">
      <c r="A58" s="33" t="s">
        <v>185</v>
      </c>
      <c r="B58" s="34" t="s">
        <v>186</v>
      </c>
      <c r="C58" s="35" t="s">
        <v>187</v>
      </c>
      <c r="D58" s="36">
        <v>140.6</v>
      </c>
      <c r="E58" s="13"/>
      <c r="F58" s="12">
        <f>ROUND(D58*E58,2)</f>
        <v>0</v>
      </c>
      <c r="ZY58" t="s">
        <v>188</v>
      </c>
      <c r="ZZ58" s="3" t="s">
        <v>189</v>
      </c>
    </row>
    <row r="59" spans="1:702" x14ac:dyDescent="0.4">
      <c r="A59" s="27"/>
      <c r="B59" s="27"/>
      <c r="C59" s="27"/>
      <c r="D59" s="27"/>
      <c r="E59" s="11"/>
      <c r="F59" s="14"/>
    </row>
    <row r="60" spans="1:702" x14ac:dyDescent="0.4">
      <c r="A60" s="37"/>
      <c r="B60" s="38" t="s">
        <v>190</v>
      </c>
      <c r="C60" s="27"/>
      <c r="D60" s="27"/>
      <c r="E60" s="11"/>
      <c r="F60" s="15">
        <f>SUBTOTAL(109,F48:F59)</f>
        <v>0</v>
      </c>
      <c r="G60" s="5"/>
      <c r="ZY60" t="s">
        <v>191</v>
      </c>
    </row>
    <row r="61" spans="1:702" x14ac:dyDescent="0.4">
      <c r="A61" s="27"/>
      <c r="B61" s="27"/>
      <c r="C61" s="27"/>
      <c r="D61" s="27"/>
      <c r="E61" s="11"/>
      <c r="F61" s="10"/>
    </row>
    <row r="62" spans="1:702" ht="15.45" x14ac:dyDescent="0.4">
      <c r="A62" s="39" t="s">
        <v>192</v>
      </c>
      <c r="B62" s="39" t="s">
        <v>193</v>
      </c>
      <c r="C62" s="27"/>
      <c r="D62" s="27"/>
      <c r="E62" s="11"/>
      <c r="F62" s="11"/>
      <c r="ZY62" t="s">
        <v>194</v>
      </c>
      <c r="ZZ62" s="3"/>
    </row>
    <row r="63" spans="1:702" x14ac:dyDescent="0.4">
      <c r="A63" s="32" t="s">
        <v>195</v>
      </c>
      <c r="B63" s="32" t="s">
        <v>196</v>
      </c>
      <c r="C63" s="27"/>
      <c r="D63" s="27"/>
      <c r="E63" s="11"/>
      <c r="F63" s="11"/>
      <c r="ZY63" t="s">
        <v>197</v>
      </c>
      <c r="ZZ63" s="3"/>
    </row>
    <row r="64" spans="1:702" x14ac:dyDescent="0.4">
      <c r="A64" s="33" t="s">
        <v>198</v>
      </c>
      <c r="B64" s="34" t="s">
        <v>199</v>
      </c>
      <c r="C64" s="35" t="s">
        <v>200</v>
      </c>
      <c r="D64" s="36">
        <v>31.8</v>
      </c>
      <c r="E64" s="13"/>
      <c r="F64" s="12">
        <f>ROUND(D64*E64,2)</f>
        <v>0</v>
      </c>
      <c r="ZY64" t="s">
        <v>201</v>
      </c>
      <c r="ZZ64" s="3" t="s">
        <v>202</v>
      </c>
    </row>
    <row r="65" spans="1:702" x14ac:dyDescent="0.4">
      <c r="A65" s="33" t="s">
        <v>203</v>
      </c>
      <c r="B65" s="34" t="s">
        <v>204</v>
      </c>
      <c r="C65" s="35" t="s">
        <v>205</v>
      </c>
      <c r="D65" s="36">
        <v>345</v>
      </c>
      <c r="E65" s="13"/>
      <c r="F65" s="12">
        <f>ROUND(D65*E65,2)</f>
        <v>0</v>
      </c>
      <c r="ZY65" t="s">
        <v>206</v>
      </c>
      <c r="ZZ65" s="3" t="s">
        <v>207</v>
      </c>
    </row>
    <row r="66" spans="1:702" x14ac:dyDescent="0.4">
      <c r="A66" s="32" t="s">
        <v>208</v>
      </c>
      <c r="B66" s="32" t="s">
        <v>209</v>
      </c>
      <c r="C66" s="27"/>
      <c r="D66" s="27"/>
      <c r="E66" s="11"/>
      <c r="F66" s="11"/>
      <c r="ZY66" t="s">
        <v>210</v>
      </c>
      <c r="ZZ66" s="3"/>
    </row>
    <row r="67" spans="1:702" x14ac:dyDescent="0.4">
      <c r="A67" s="33" t="s">
        <v>211</v>
      </c>
      <c r="B67" s="34" t="s">
        <v>212</v>
      </c>
      <c r="C67" s="35" t="s">
        <v>213</v>
      </c>
      <c r="D67" s="36">
        <v>31.8</v>
      </c>
      <c r="E67" s="13"/>
      <c r="F67" s="12">
        <f>ROUND(D67*E67,2)</f>
        <v>0</v>
      </c>
      <c r="ZY67" t="s">
        <v>214</v>
      </c>
      <c r="ZZ67" s="3" t="s">
        <v>215</v>
      </c>
    </row>
    <row r="68" spans="1:702" x14ac:dyDescent="0.4">
      <c r="A68" s="32" t="s">
        <v>216</v>
      </c>
      <c r="B68" s="32" t="s">
        <v>217</v>
      </c>
      <c r="C68" s="27"/>
      <c r="D68" s="27"/>
      <c r="E68" s="11"/>
      <c r="F68" s="11"/>
      <c r="ZY68" t="s">
        <v>218</v>
      </c>
      <c r="ZZ68" s="3"/>
    </row>
    <row r="69" spans="1:702" x14ac:dyDescent="0.4">
      <c r="A69" s="33" t="s">
        <v>219</v>
      </c>
      <c r="B69" s="34" t="s">
        <v>220</v>
      </c>
      <c r="C69" s="35" t="s">
        <v>221</v>
      </c>
      <c r="D69" s="36">
        <v>420</v>
      </c>
      <c r="E69" s="13"/>
      <c r="F69" s="12">
        <f>ROUND(D69*E69,2)</f>
        <v>0</v>
      </c>
      <c r="ZY69" t="s">
        <v>222</v>
      </c>
      <c r="ZZ69" s="3" t="s">
        <v>223</v>
      </c>
    </row>
    <row r="70" spans="1:702" x14ac:dyDescent="0.4">
      <c r="A70" s="32" t="s">
        <v>224</v>
      </c>
      <c r="B70" s="32" t="s">
        <v>225</v>
      </c>
      <c r="C70" s="27"/>
      <c r="D70" s="27"/>
      <c r="E70" s="11"/>
      <c r="F70" s="11"/>
      <c r="ZY70" t="s">
        <v>226</v>
      </c>
      <c r="ZZ70" s="3"/>
    </row>
    <row r="71" spans="1:702" ht="34.75" x14ac:dyDescent="0.4">
      <c r="A71" s="33" t="s">
        <v>227</v>
      </c>
      <c r="B71" s="34" t="s">
        <v>228</v>
      </c>
      <c r="C71" s="35" t="s">
        <v>229</v>
      </c>
      <c r="D71" s="36">
        <v>79.099999999999994</v>
      </c>
      <c r="E71" s="13"/>
      <c r="F71" s="12">
        <f>ROUND(D71*E71,2)</f>
        <v>0</v>
      </c>
      <c r="ZY71" t="s">
        <v>230</v>
      </c>
      <c r="ZZ71" s="3" t="s">
        <v>231</v>
      </c>
    </row>
    <row r="72" spans="1:702" x14ac:dyDescent="0.4">
      <c r="A72" s="33" t="s">
        <v>232</v>
      </c>
      <c r="B72" s="34" t="s">
        <v>233</v>
      </c>
      <c r="C72" s="35" t="s">
        <v>234</v>
      </c>
      <c r="D72" s="36">
        <v>79.099999999999994</v>
      </c>
      <c r="E72" s="13"/>
      <c r="F72" s="12">
        <f>ROUND(D72*E72,2)</f>
        <v>0</v>
      </c>
      <c r="ZY72" t="s">
        <v>235</v>
      </c>
      <c r="ZZ72" s="3" t="s">
        <v>236</v>
      </c>
    </row>
    <row r="73" spans="1:702" ht="24.9" x14ac:dyDescent="0.4">
      <c r="A73" s="32" t="s">
        <v>237</v>
      </c>
      <c r="B73" s="32" t="s">
        <v>238</v>
      </c>
      <c r="C73" s="27"/>
      <c r="D73" s="27"/>
      <c r="E73" s="11"/>
      <c r="F73" s="11"/>
      <c r="ZY73" t="s">
        <v>239</v>
      </c>
      <c r="ZZ73" s="3"/>
    </row>
    <row r="74" spans="1:702" x14ac:dyDescent="0.4">
      <c r="A74" s="33" t="s">
        <v>240</v>
      </c>
      <c r="B74" s="34" t="s">
        <v>241</v>
      </c>
      <c r="C74" s="35" t="s">
        <v>242</v>
      </c>
      <c r="D74" s="36">
        <v>82.4</v>
      </c>
      <c r="E74" s="13"/>
      <c r="F74" s="12">
        <f>ROUND(D74*E74,2)</f>
        <v>0</v>
      </c>
      <c r="ZY74" t="s">
        <v>243</v>
      </c>
      <c r="ZZ74" s="3" t="s">
        <v>244</v>
      </c>
    </row>
    <row r="75" spans="1:702" ht="24.9" x14ac:dyDescent="0.4">
      <c r="A75" s="32" t="s">
        <v>245</v>
      </c>
      <c r="B75" s="32" t="s">
        <v>246</v>
      </c>
      <c r="C75" s="27"/>
      <c r="D75" s="27"/>
      <c r="E75" s="11"/>
      <c r="F75" s="11"/>
      <c r="ZY75" t="s">
        <v>247</v>
      </c>
      <c r="ZZ75" s="3"/>
    </row>
    <row r="76" spans="1:702" x14ac:dyDescent="0.4">
      <c r="A76" s="33" t="s">
        <v>248</v>
      </c>
      <c r="B76" s="34" t="s">
        <v>249</v>
      </c>
      <c r="C76" s="35" t="s">
        <v>250</v>
      </c>
      <c r="D76" s="36">
        <v>7.6</v>
      </c>
      <c r="E76" s="13"/>
      <c r="F76" s="12">
        <f>ROUND(D76*E76,2)</f>
        <v>0</v>
      </c>
      <c r="ZY76" t="s">
        <v>251</v>
      </c>
      <c r="ZZ76" s="3" t="s">
        <v>252</v>
      </c>
    </row>
    <row r="77" spans="1:702" ht="24.9" x14ac:dyDescent="0.4">
      <c r="A77" s="32" t="s">
        <v>253</v>
      </c>
      <c r="B77" s="32" t="s">
        <v>254</v>
      </c>
      <c r="C77" s="27"/>
      <c r="D77" s="27"/>
      <c r="E77" s="11"/>
      <c r="F77" s="11"/>
      <c r="ZY77" t="s">
        <v>255</v>
      </c>
      <c r="ZZ77" s="3"/>
    </row>
    <row r="78" spans="1:702" x14ac:dyDescent="0.4">
      <c r="A78" s="33" t="s">
        <v>256</v>
      </c>
      <c r="B78" s="34" t="s">
        <v>257</v>
      </c>
      <c r="C78" s="35" t="s">
        <v>258</v>
      </c>
      <c r="D78" s="36">
        <v>1</v>
      </c>
      <c r="E78" s="13"/>
      <c r="F78" s="12">
        <f>ROUND(D78*E78,2)</f>
        <v>0</v>
      </c>
      <c r="ZY78" t="s">
        <v>259</v>
      </c>
      <c r="ZZ78" s="3" t="s">
        <v>260</v>
      </c>
    </row>
    <row r="79" spans="1:702" x14ac:dyDescent="0.4">
      <c r="A79" s="27"/>
      <c r="B79" s="27"/>
      <c r="C79" s="27"/>
      <c r="D79" s="27"/>
      <c r="E79" s="11"/>
      <c r="F79" s="14"/>
    </row>
    <row r="80" spans="1:702" x14ac:dyDescent="0.4">
      <c r="A80" s="37"/>
      <c r="B80" s="38" t="s">
        <v>261</v>
      </c>
      <c r="C80" s="27"/>
      <c r="D80" s="27"/>
      <c r="E80" s="11"/>
      <c r="F80" s="15">
        <f>SUBTOTAL(109,F63:F79)</f>
        <v>0</v>
      </c>
      <c r="G80" s="5"/>
      <c r="ZY80" t="s">
        <v>262</v>
      </c>
    </row>
    <row r="81" spans="1:701" x14ac:dyDescent="0.4">
      <c r="A81" s="40"/>
      <c r="B81" s="41"/>
      <c r="C81" s="27"/>
      <c r="D81" s="27"/>
      <c r="E81" s="11"/>
      <c r="F81" s="15"/>
      <c r="G81" s="4"/>
    </row>
    <row r="82" spans="1:701" ht="15.45" x14ac:dyDescent="0.4">
      <c r="A82" s="42"/>
      <c r="B82" s="42" t="s">
        <v>263</v>
      </c>
      <c r="C82" s="27"/>
      <c r="D82" s="27"/>
      <c r="E82" s="11"/>
      <c r="F82" s="15">
        <f>SUBTOTAL(109,F45:F80)</f>
        <v>0</v>
      </c>
      <c r="G82" s="5"/>
      <c r="ZY82" t="s">
        <v>264</v>
      </c>
    </row>
    <row r="83" spans="1:701" x14ac:dyDescent="0.4">
      <c r="A83" s="24"/>
      <c r="B83" s="24"/>
      <c r="C83" s="27"/>
      <c r="D83" s="27"/>
      <c r="E83" s="11"/>
      <c r="F83" s="10"/>
    </row>
    <row r="84" spans="1:701" x14ac:dyDescent="0.4">
      <c r="A84" s="43"/>
      <c r="B84" s="43"/>
      <c r="C84" s="43"/>
      <c r="D84" s="43"/>
      <c r="E84" s="14"/>
      <c r="F84" s="14"/>
    </row>
    <row r="85" spans="1:701" x14ac:dyDescent="0.4">
      <c r="A85" s="6"/>
      <c r="B85" s="6"/>
      <c r="C85" s="6"/>
      <c r="D85" s="6"/>
      <c r="E85" s="6"/>
      <c r="F85" s="6"/>
    </row>
    <row r="86" spans="1:701" x14ac:dyDescent="0.4">
      <c r="B86" s="7" t="s">
        <v>265</v>
      </c>
      <c r="F86" s="8">
        <f>SUBTOTAL(109,F4:F84)</f>
        <v>0</v>
      </c>
      <c r="ZY86" t="s">
        <v>266</v>
      </c>
    </row>
    <row r="87" spans="1:701" x14ac:dyDescent="0.4">
      <c r="A87" s="9">
        <v>20</v>
      </c>
      <c r="B87" s="7" t="str">
        <f>CONCATENATE("Montant TVA (",A87,"%)")</f>
        <v>Montant TVA (20%)</v>
      </c>
      <c r="F87" s="8">
        <f>(F86*A87)/100</f>
        <v>0</v>
      </c>
      <c r="ZY87" t="s">
        <v>267</v>
      </c>
    </row>
    <row r="88" spans="1:701" x14ac:dyDescent="0.4">
      <c r="B88" s="7" t="s">
        <v>268</v>
      </c>
      <c r="F88" s="8">
        <f>F86+F87</f>
        <v>0</v>
      </c>
      <c r="ZY88" t="s">
        <v>269</v>
      </c>
    </row>
    <row r="89" spans="1:701" x14ac:dyDescent="0.4">
      <c r="F89" s="8"/>
    </row>
    <row r="90" spans="1:701" x14ac:dyDescent="0.4">
      <c r="F90" s="8"/>
    </row>
  </sheetData>
  <sheetProtection algorithmName="SHA-512" hashValue="okyMZZYsfuephA/qn4OTuMejyj/M8cpW0dk1f6umetUoAyv6oHa6XxvbiBSpwcOkvanJyrTHsgq8epKGkrH3ww==" saltValue="tM9bEUD3QaYMHsS7zY/U+Q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54" header="0.74803149606299213" footer="0.18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N°10 ENDUITS - PEINTURES</vt:lpstr>
      <vt:lpstr>'Lot N°10 ENDUITS - PEINTURES'!Impression_des_titres</vt:lpstr>
      <vt:lpstr>'Lot N°10 ENDUITS - PEINTURES'!Zone_d_impression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2025-02-11T16:44:48Z</cp:lastPrinted>
  <dcterms:created xsi:type="dcterms:W3CDTF">2025-02-11T13:51:58Z</dcterms:created>
  <dcterms:modified xsi:type="dcterms:W3CDTF">2025-02-11T16:44:50Z</dcterms:modified>
</cp:coreProperties>
</file>