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B1F57C88-B612-4D43-9F86-D0B5914E3396}" xr6:coauthVersionLast="47" xr6:coauthVersionMax="47" xr10:uidLastSave="{00000000-0000-0000-0000-000000000000}"/>
  <bookViews>
    <workbookView xWindow="3394" yWindow="3394" windowWidth="24686" windowHeight="13055" xr2:uid="{00000000-000D-0000-FFFF-FFFF00000000}"/>
  </bookViews>
  <sheets>
    <sheet name="Lot N°11 CHAPES - ISOLANT DE S" sheetId="1" r:id="rId1"/>
  </sheets>
  <definedNames>
    <definedName name="_xlnm.Print_Titles" localSheetId="0">'Lot N°11 CHAPES - ISOLANT DE S'!$1:$2</definedName>
    <definedName name="_xlnm.Print_Area" localSheetId="0">'Lot N°11 CHAPES - ISOLANT DE S'!$A$1:$F$59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1" i="1"/>
  <c r="F13" i="1"/>
  <c r="F19" i="1"/>
  <c r="F21" i="1"/>
  <c r="F23" i="1"/>
  <c r="F25" i="1"/>
  <c r="F34" i="1"/>
  <c r="F36" i="1"/>
  <c r="F38" i="1"/>
  <c r="F44" i="1"/>
  <c r="F46" i="1"/>
  <c r="F48" i="1"/>
  <c r="F50" i="1"/>
  <c r="B57" i="1"/>
  <c r="F40" i="1" l="1"/>
  <c r="F52" i="1" s="1"/>
  <c r="F15" i="1"/>
  <c r="F27" i="1"/>
  <c r="F56" i="1" s="1"/>
  <c r="F57" i="1" l="1"/>
  <c r="F58" i="1" s="1"/>
</calcChain>
</file>

<file path=xl/sharedStrings.xml><?xml version="1.0" encoding="utf-8"?>
<sst xmlns="http://schemas.openxmlformats.org/spreadsheetml/2006/main" count="144" uniqueCount="144">
  <si>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</si>
  <si>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</si>
  <si>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</si>
  <si>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</si>
  <si>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</si>
  <si>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</si>
  <si>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</si>
  <si>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</si>
  <si>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CHAP</t>
  </si>
  <si>
    <t>2</t>
  </si>
  <si>
    <t>DESCRIPTION DES OUVRAGES</t>
  </si>
  <si>
    <t>CH3</t>
  </si>
  <si>
    <t>2.1</t>
  </si>
  <si>
    <t>PARTIES PRIVATIVES</t>
  </si>
  <si>
    <t>CH4</t>
  </si>
  <si>
    <t>2.1.1</t>
  </si>
  <si>
    <t>ISOLANT THERMIQUE</t>
  </si>
  <si>
    <t>CH5</t>
  </si>
  <si>
    <t xml:space="preserve">2.1.1.1 </t>
  </si>
  <si>
    <t>Isolant thermo-acoustique - ép.100 mm</t>
  </si>
  <si>
    <t>M²</t>
  </si>
  <si>
    <t>ART</t>
  </si>
  <si>
    <t>SEB-A164</t>
  </si>
  <si>
    <t>2.1.2</t>
  </si>
  <si>
    <t>ISOLANT ACOUSTIQUE</t>
  </si>
  <si>
    <t>CH5</t>
  </si>
  <si>
    <t xml:space="preserve">2.1.2.1 </t>
  </si>
  <si>
    <t>Isolation acoustique Delta Lw = 20 dB</t>
  </si>
  <si>
    <t>M²</t>
  </si>
  <si>
    <t>ART</t>
  </si>
  <si>
    <t>SEB-A162</t>
  </si>
  <si>
    <t>2.1.3</t>
  </si>
  <si>
    <t>CHAPE MORTIER</t>
  </si>
  <si>
    <t>CH5</t>
  </si>
  <si>
    <t xml:space="preserve">2.1.3.1 </t>
  </si>
  <si>
    <t>Chape épaisseur 55 mm</t>
  </si>
  <si>
    <t>M²</t>
  </si>
  <si>
    <t>ART</t>
  </si>
  <si>
    <t>CH-A008</t>
  </si>
  <si>
    <t>Total PARTIES PRIVATIVES</t>
  </si>
  <si>
    <t>STOT</t>
  </si>
  <si>
    <t>2.2</t>
  </si>
  <si>
    <t>PARTIES COMMUNES</t>
  </si>
  <si>
    <t>CH4</t>
  </si>
  <si>
    <t>2.2.1</t>
  </si>
  <si>
    <t>ISOLANT THERMIQUE</t>
  </si>
  <si>
    <t>CH5</t>
  </si>
  <si>
    <t xml:space="preserve">2.2.1.1 </t>
  </si>
  <si>
    <t>Isolant thermo-acoustique - ép.100 mm</t>
  </si>
  <si>
    <t>M²</t>
  </si>
  <si>
    <t>ART</t>
  </si>
  <si>
    <t>SEB-A165</t>
  </si>
  <si>
    <t>2.2.2</t>
  </si>
  <si>
    <t>ISOLANT ACOUSTIQUE</t>
  </si>
  <si>
    <t>CH5</t>
  </si>
  <si>
    <t xml:space="preserve">2.2.2.1 </t>
  </si>
  <si>
    <t>Isolation acoustique Delta Lw = 20 dB</t>
  </si>
  <si>
    <t>M²</t>
  </si>
  <si>
    <t>ART</t>
  </si>
  <si>
    <t>SEB-A166</t>
  </si>
  <si>
    <t>2.2.3</t>
  </si>
  <si>
    <t>CHAPE MORTIER</t>
  </si>
  <si>
    <t>CH5</t>
  </si>
  <si>
    <t xml:space="preserve">2.2.3.1 </t>
  </si>
  <si>
    <t>Chape épaisseur 55 mm</t>
  </si>
  <si>
    <t>M²</t>
  </si>
  <si>
    <t>ART</t>
  </si>
  <si>
    <t>CH-A015</t>
  </si>
  <si>
    <t>Total PARTIES COMMUNES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</si>
  <si>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</si>
  <si>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</si>
  <si>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</si>
  <si>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</si>
  <si>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</si>
  <si>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</si>
  <si>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CHAP</t>
  </si>
  <si>
    <t>2</t>
  </si>
  <si>
    <t>DESCRIPTION DES OUVRAGES</t>
  </si>
  <si>
    <t>CH3</t>
  </si>
  <si>
    <t>2.1</t>
  </si>
  <si>
    <t>PARTIES PRIVATIVES</t>
  </si>
  <si>
    <t>CH4</t>
  </si>
  <si>
    <t>2.1.1</t>
  </si>
  <si>
    <t>ISOLANT THERMIQUE</t>
  </si>
  <si>
    <t>CH5</t>
  </si>
  <si>
    <t xml:space="preserve">2.1.1.1 </t>
  </si>
  <si>
    <t>Isolant thermo-acoustique - ép.100 mm</t>
  </si>
  <si>
    <t>M²</t>
  </si>
  <si>
    <t>ART</t>
  </si>
  <si>
    <t>SEB-A164</t>
  </si>
  <si>
    <t>2.1.2</t>
  </si>
  <si>
    <t>ISOLANT ACOUSTIQUE</t>
  </si>
  <si>
    <t>CH5</t>
  </si>
  <si>
    <t xml:space="preserve">2.1.2.1 </t>
  </si>
  <si>
    <t>Isolation acoustique Delta Lw = 20 dB</t>
  </si>
  <si>
    <t>M²</t>
  </si>
  <si>
    <t>ART</t>
  </si>
  <si>
    <t>SEB-A162</t>
  </si>
  <si>
    <t>2.1.3</t>
  </si>
  <si>
    <t>CHAPE MORTIER</t>
  </si>
  <si>
    <t>CH5</t>
  </si>
  <si>
    <t xml:space="preserve">2.1.3.1 </t>
  </si>
  <si>
    <t>Chape épaisseur 55 mm</t>
  </si>
  <si>
    <t>M²</t>
  </si>
  <si>
    <t>ART</t>
  </si>
  <si>
    <t>CH-A008</t>
  </si>
  <si>
    <t>Total PARTIES PRIVATIVES</t>
  </si>
  <si>
    <t>STOT</t>
  </si>
  <si>
    <t>2.2</t>
  </si>
  <si>
    <t>PARTIES COMMUNES</t>
  </si>
  <si>
    <t>CH4</t>
  </si>
  <si>
    <t>2.2.1</t>
  </si>
  <si>
    <t>ISOLANT THERMIQUE</t>
  </si>
  <si>
    <t>CH5</t>
  </si>
  <si>
    <t xml:space="preserve">2.2.1.1 </t>
  </si>
  <si>
    <t>Isolant thermo-acoustique - ép.100 mm</t>
  </si>
  <si>
    <t>M²</t>
  </si>
  <si>
    <t>ART</t>
  </si>
  <si>
    <t>SEB-A165</t>
  </si>
  <si>
    <t>2.2.2</t>
  </si>
  <si>
    <t>ISOLANT ACOUSTIQUE</t>
  </si>
  <si>
    <t>CH5</t>
  </si>
  <si>
    <t xml:space="preserve">2.2.2.1 </t>
  </si>
  <si>
    <t>Isolation acoustique Delta Lw = 20 dB</t>
  </si>
  <si>
    <t>M²</t>
  </si>
  <si>
    <t>ART</t>
  </si>
  <si>
    <t>SEB-A166</t>
  </si>
  <si>
    <t>2.2.3</t>
  </si>
  <si>
    <t>CHAPE MORTIER</t>
  </si>
  <si>
    <t>CH5</t>
  </si>
  <si>
    <t xml:space="preserve">2.2.3.1 </t>
  </si>
  <si>
    <t>Chape épaisseur 55 mm</t>
  </si>
  <si>
    <t>M²</t>
  </si>
  <si>
    <t>ART</t>
  </si>
  <si>
    <t>CH-A015</t>
  </si>
  <si>
    <t>Total PARTIES COMMUNES</t>
  </si>
  <si>
    <t>STOT</t>
  </si>
  <si>
    <t>Total Bâtiment B</t>
  </si>
  <si>
    <t>STOT_LS0</t>
  </si>
  <si>
    <t>Montant HT du Lot N°11 CHAPES - ISOLANT DE SOL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</si>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</sst>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848484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41">
    <xf numFmtId="0" fontId="0" fillId="0" borderId="0" xfId="0"/>
    <xf numFmtId="0" fontId="21" fillId="0" borderId="4" xfId="0" applyFont="1" applyBorder="1" applyAlignment="1">
      <alignment horizontal="right" vertical="top" wrapText="1"/>
    </xf>
    <xf numFmtId="0" fontId="21" fillId="0" borderId="4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64" fontId="0" fillId="0" borderId="11" xfId="0" applyNumberFormat="1" applyBorder="1" applyAlignment="1" applyProtection="1">
      <alignment horizontal="right" vertical="top" wrapText="1"/>
      <protection locked="0"/>
    </xf>
    <xf numFmtId="164" fontId="0" fillId="0" borderId="11" xfId="0" applyNumberFormat="1" applyBorder="1" applyAlignment="1" applyProtection="1">
      <alignment horizontal="center" vertical="top" wrapText="1"/>
      <protection locked="0"/>
    </xf>
    <xf numFmtId="0" fontId="0" fillId="0" borderId="13" xfId="0" applyBorder="1" applyAlignment="1">
      <alignment horizontal="left" vertical="top" wrapText="1"/>
    </xf>
    <xf numFmtId="164" fontId="0" fillId="0" borderId="4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center" vertical="top" wrapText="1"/>
    </xf>
    <xf numFmtId="0" fontId="21" fillId="0" borderId="4" xfId="0" applyFont="1" applyBorder="1" applyAlignment="1" applyProtection="1">
      <alignment horizontal="left" vertical="top" wrapText="1"/>
    </xf>
    <xf numFmtId="0" fontId="21" fillId="0" borderId="4" xfId="0" applyFont="1" applyBorder="1" applyAlignment="1" applyProtection="1">
      <alignment horizontal="right" vertical="top" wrapText="1"/>
    </xf>
    <xf numFmtId="0" fontId="0" fillId="0" borderId="7" xfId="0" applyBorder="1" applyAlignment="1" applyProtection="1">
      <alignment horizontal="left" vertical="top" wrapText="1"/>
    </xf>
    <xf numFmtId="0" fontId="0" fillId="0" borderId="8" xfId="0" applyBorder="1" applyAlignment="1" applyProtection="1">
      <alignment horizontal="left" vertical="top" wrapText="1"/>
    </xf>
    <xf numFmtId="0" fontId="2" fillId="2" borderId="9" xfId="2" applyBorder="1" applyProtection="1">
      <alignment horizontal="left" vertical="top" wrapText="1"/>
    </xf>
    <xf numFmtId="0" fontId="2" fillId="2" borderId="10" xfId="2" applyBorder="1" applyProtection="1">
      <alignment horizontal="left" vertical="top" wrapText="1"/>
    </xf>
    <xf numFmtId="0" fontId="0" fillId="0" borderId="11" xfId="0" applyBorder="1" applyAlignment="1" applyProtection="1">
      <alignment horizontal="left" vertical="top" wrapText="1"/>
    </xf>
    <xf numFmtId="0" fontId="5" fillId="0" borderId="12" xfId="6" applyBorder="1" applyProtection="1">
      <alignment horizontal="left" vertical="top" wrapText="1"/>
    </xf>
    <xf numFmtId="0" fontId="6" fillId="0" borderId="12" xfId="7" applyBorder="1" applyProtection="1">
      <alignment horizontal="left" vertical="top" wrapText="1"/>
    </xf>
    <xf numFmtId="0" fontId="2" fillId="0" borderId="4" xfId="10" applyBorder="1" applyProtection="1">
      <alignment horizontal="left" vertical="top" wrapText="1"/>
    </xf>
    <xf numFmtId="0" fontId="9" fillId="0" borderId="8" xfId="14" applyBorder="1" applyProtection="1">
      <alignment horizontal="left" vertical="top" wrapText="1"/>
    </xf>
    <xf numFmtId="0" fontId="12" fillId="0" borderId="11" xfId="18" applyBorder="1" applyProtection="1">
      <alignment horizontal="left" vertical="top" wrapText="1"/>
    </xf>
    <xf numFmtId="0" fontId="13" fillId="0" borderId="11" xfId="26" applyBorder="1" applyAlignment="1" applyProtection="1">
      <alignment horizontal="left" vertical="top" wrapText="1"/>
    </xf>
    <xf numFmtId="0" fontId="13" fillId="0" borderId="11" xfId="26" applyBorder="1" applyProtection="1">
      <alignment horizontal="left" vertical="top" wrapText="1" indent="1"/>
    </xf>
    <xf numFmtId="0" fontId="0" fillId="0" borderId="11" xfId="0" applyBorder="1" applyAlignment="1" applyProtection="1">
      <alignment horizontal="left" vertical="top"/>
    </xf>
    <xf numFmtId="164" fontId="0" fillId="0" borderId="11" xfId="0" applyNumberFormat="1" applyBorder="1" applyAlignment="1" applyProtection="1">
      <alignment horizontal="right" vertical="top" wrapText="1"/>
    </xf>
    <xf numFmtId="0" fontId="6" fillId="0" borderId="11" xfId="17" applyBorder="1" applyAlignment="1" applyProtection="1">
      <alignment horizontal="left" vertical="top" wrapText="1"/>
    </xf>
    <xf numFmtId="0" fontId="6" fillId="0" borderId="11" xfId="17" applyBorder="1" applyProtection="1">
      <alignment horizontal="right" vertical="top" wrapText="1"/>
    </xf>
    <xf numFmtId="0" fontId="9" fillId="0" borderId="11" xfId="14" applyBorder="1" applyProtection="1">
      <alignment horizontal="left" vertical="top" wrapText="1"/>
    </xf>
    <xf numFmtId="0" fontId="0" fillId="0" borderId="13" xfId="0" applyBorder="1" applyAlignment="1" applyProtection="1">
      <alignment horizontal="left" vertical="top" wrapText="1"/>
    </xf>
    <xf numFmtId="0" fontId="2" fillId="2" borderId="4" xfId="3" applyBorder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N°11 CHAPES - ISOLANT DE SOL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60"/>
  <sheetViews>
    <sheetView showGridLines="0" tabSelected="1" workbookViewId="0">
      <pane xSplit="2" ySplit="2" topLeftCell="C38" activePane="bottomRight" state="frozen"/>
      <selection pane="topRight" activeCell="C1" sqref="C1"/>
      <selection pane="bottomLeft" activeCell="A3" sqref="A3"/>
      <selection pane="bottomRight" activeCell="K40" sqref="K40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5"/>
      <c r="B1" s="16"/>
      <c r="C1" s="16"/>
      <c r="D1" s="16"/>
      <c r="E1" s="16"/>
      <c r="F1" s="17"/>
    </row>
    <row r="2" spans="1:702" ht="29.15" x14ac:dyDescent="0.4">
      <c r="A2" s="18"/>
      <c r="B2" s="19" t="s">
        <v>0</v>
      </c>
      <c r="C2" s="20" t="s">
        <v>1</v>
      </c>
      <c r="D2" s="21" t="s">
        <v>2</v>
      </c>
      <c r="E2" s="2" t="s">
        <v>3</v>
      </c>
      <c r="F2" s="1" t="s">
        <v>4</v>
      </c>
    </row>
    <row r="3" spans="1:702" x14ac:dyDescent="0.4">
      <c r="A3" s="22"/>
      <c r="B3" s="22"/>
      <c r="C3" s="23"/>
      <c r="D3" s="23"/>
      <c r="E3" s="9"/>
      <c r="F3" s="9"/>
    </row>
    <row r="4" spans="1:702" ht="15.45" x14ac:dyDescent="0.4">
      <c r="A4" s="24"/>
      <c r="B4" s="25" t="s">
        <v>5</v>
      </c>
      <c r="C4" s="26"/>
      <c r="D4" s="26"/>
      <c r="E4" s="10"/>
      <c r="F4" s="10"/>
    </row>
    <row r="5" spans="1:702" ht="37.299999999999997" x14ac:dyDescent="0.4">
      <c r="A5" s="27"/>
      <c r="B5" s="28" t="s">
        <v>6</v>
      </c>
      <c r="C5" s="26"/>
      <c r="D5" s="26"/>
      <c r="E5" s="10"/>
      <c r="F5" s="10"/>
      <c r="ZY5" t="s">
        <v>7</v>
      </c>
      <c r="ZZ5" s="3" t="s">
        <v>8</v>
      </c>
    </row>
    <row r="6" spans="1:702" ht="15.45" x14ac:dyDescent="0.4">
      <c r="A6" s="29" t="s">
        <v>9</v>
      </c>
      <c r="B6" s="29" t="s">
        <v>10</v>
      </c>
      <c r="C6" s="26"/>
      <c r="D6" s="26"/>
      <c r="E6" s="10"/>
      <c r="F6" s="10"/>
      <c r="ZY6" t="s">
        <v>11</v>
      </c>
      <c r="ZZ6" s="3"/>
    </row>
    <row r="7" spans="1:702" ht="15.45" x14ac:dyDescent="0.4">
      <c r="A7" s="30" t="s">
        <v>12</v>
      </c>
      <c r="B7" s="30" t="s">
        <v>13</v>
      </c>
      <c r="C7" s="26"/>
      <c r="D7" s="26"/>
      <c r="E7" s="10"/>
      <c r="F7" s="10"/>
      <c r="ZY7" t="s">
        <v>14</v>
      </c>
      <c r="ZZ7" s="3"/>
    </row>
    <row r="8" spans="1:702" x14ac:dyDescent="0.4">
      <c r="A8" s="31" t="s">
        <v>15</v>
      </c>
      <c r="B8" s="31" t="s">
        <v>16</v>
      </c>
      <c r="C8" s="26"/>
      <c r="D8" s="26"/>
      <c r="E8" s="10"/>
      <c r="F8" s="10"/>
      <c r="ZY8" t="s">
        <v>17</v>
      </c>
      <c r="ZZ8" s="3"/>
    </row>
    <row r="9" spans="1:702" x14ac:dyDescent="0.4">
      <c r="A9" s="32" t="s">
        <v>18</v>
      </c>
      <c r="B9" s="33" t="s">
        <v>19</v>
      </c>
      <c r="C9" s="34" t="s">
        <v>20</v>
      </c>
      <c r="D9" s="35">
        <v>164.6</v>
      </c>
      <c r="E9" s="12"/>
      <c r="F9" s="11">
        <f>ROUND(D9*E9,2)</f>
        <v>0</v>
      </c>
      <c r="ZY9" t="s">
        <v>21</v>
      </c>
      <c r="ZZ9" s="3" t="s">
        <v>22</v>
      </c>
    </row>
    <row r="10" spans="1:702" x14ac:dyDescent="0.4">
      <c r="A10" s="31" t="s">
        <v>23</v>
      </c>
      <c r="B10" s="31" t="s">
        <v>24</v>
      </c>
      <c r="C10" s="26"/>
      <c r="D10" s="26"/>
      <c r="E10" s="10"/>
      <c r="F10" s="10"/>
      <c r="ZY10" t="s">
        <v>25</v>
      </c>
      <c r="ZZ10" s="3"/>
    </row>
    <row r="11" spans="1:702" x14ac:dyDescent="0.4">
      <c r="A11" s="32" t="s">
        <v>26</v>
      </c>
      <c r="B11" s="33" t="s">
        <v>27</v>
      </c>
      <c r="C11" s="34" t="s">
        <v>28</v>
      </c>
      <c r="D11" s="35">
        <v>505.2</v>
      </c>
      <c r="E11" s="12"/>
      <c r="F11" s="11">
        <f>ROUND(D11*E11,2)</f>
        <v>0</v>
      </c>
      <c r="ZY11" t="s">
        <v>29</v>
      </c>
      <c r="ZZ11" s="3" t="s">
        <v>30</v>
      </c>
    </row>
    <row r="12" spans="1:702" x14ac:dyDescent="0.4">
      <c r="A12" s="31" t="s">
        <v>31</v>
      </c>
      <c r="B12" s="31" t="s">
        <v>32</v>
      </c>
      <c r="C12" s="26"/>
      <c r="D12" s="26"/>
      <c r="E12" s="10"/>
      <c r="F12" s="10"/>
      <c r="ZY12" t="s">
        <v>33</v>
      </c>
      <c r="ZZ12" s="3"/>
    </row>
    <row r="13" spans="1:702" x14ac:dyDescent="0.4">
      <c r="A13" s="32" t="s">
        <v>34</v>
      </c>
      <c r="B13" s="33" t="s">
        <v>35</v>
      </c>
      <c r="C13" s="34" t="s">
        <v>36</v>
      </c>
      <c r="D13" s="35">
        <v>669.7</v>
      </c>
      <c r="E13" s="12"/>
      <c r="F13" s="11">
        <f>ROUND(D13*E13,2)</f>
        <v>0</v>
      </c>
      <c r="ZY13" t="s">
        <v>37</v>
      </c>
      <c r="ZZ13" s="3" t="s">
        <v>38</v>
      </c>
    </row>
    <row r="14" spans="1:702" x14ac:dyDescent="0.4">
      <c r="A14" s="26"/>
      <c r="B14" s="26"/>
      <c r="C14" s="26"/>
      <c r="D14" s="26"/>
      <c r="E14" s="10"/>
      <c r="F14" s="13"/>
    </row>
    <row r="15" spans="1:702" x14ac:dyDescent="0.4">
      <c r="A15" s="36"/>
      <c r="B15" s="37" t="s">
        <v>39</v>
      </c>
      <c r="C15" s="26"/>
      <c r="D15" s="26"/>
      <c r="E15" s="10"/>
      <c r="F15" s="14">
        <f>SUBTOTAL(109,F8:F14)</f>
        <v>0</v>
      </c>
      <c r="G15" s="4"/>
      <c r="ZY15" t="s">
        <v>40</v>
      </c>
    </row>
    <row r="16" spans="1:702" x14ac:dyDescent="0.4">
      <c r="A16" s="26"/>
      <c r="B16" s="26"/>
      <c r="C16" s="26"/>
      <c r="D16" s="26"/>
      <c r="E16" s="10"/>
      <c r="F16" s="9"/>
    </row>
    <row r="17" spans="1:702" ht="15.45" x14ac:dyDescent="0.4">
      <c r="A17" s="38" t="s">
        <v>41</v>
      </c>
      <c r="B17" s="38" t="s">
        <v>42</v>
      </c>
      <c r="C17" s="26"/>
      <c r="D17" s="26"/>
      <c r="E17" s="10"/>
      <c r="F17" s="10"/>
      <c r="ZY17" t="s">
        <v>43</v>
      </c>
      <c r="ZZ17" s="3"/>
    </row>
    <row r="18" spans="1:702" x14ac:dyDescent="0.4">
      <c r="A18" s="31" t="s">
        <v>44</v>
      </c>
      <c r="B18" s="31" t="s">
        <v>45</v>
      </c>
      <c r="C18" s="26"/>
      <c r="D18" s="26"/>
      <c r="E18" s="10"/>
      <c r="F18" s="10"/>
      <c r="ZY18" t="s">
        <v>46</v>
      </c>
      <c r="ZZ18" s="3"/>
    </row>
    <row r="19" spans="1:702" x14ac:dyDescent="0.4">
      <c r="A19" s="32" t="s">
        <v>47</v>
      </c>
      <c r="B19" s="33" t="s">
        <v>48</v>
      </c>
      <c r="C19" s="34" t="s">
        <v>49</v>
      </c>
      <c r="D19" s="35">
        <v>37.700000000000003</v>
      </c>
      <c r="E19" s="12"/>
      <c r="F19" s="11">
        <f>ROUND(D19*E19,2)</f>
        <v>0</v>
      </c>
      <c r="ZY19" t="s">
        <v>50</v>
      </c>
      <c r="ZZ19" s="3" t="s">
        <v>51</v>
      </c>
    </row>
    <row r="20" spans="1:702" x14ac:dyDescent="0.4">
      <c r="A20" s="31" t="s">
        <v>52</v>
      </c>
      <c r="B20" s="31" t="s">
        <v>53</v>
      </c>
      <c r="C20" s="26"/>
      <c r="D20" s="26"/>
      <c r="E20" s="10"/>
      <c r="F20" s="10"/>
      <c r="ZY20" t="s">
        <v>54</v>
      </c>
      <c r="ZZ20" s="3"/>
    </row>
    <row r="21" spans="1:702" x14ac:dyDescent="0.4">
      <c r="A21" s="32" t="s">
        <v>55</v>
      </c>
      <c r="B21" s="33" t="s">
        <v>56</v>
      </c>
      <c r="C21" s="34" t="s">
        <v>57</v>
      </c>
      <c r="D21" s="35">
        <v>42.1</v>
      </c>
      <c r="E21" s="12"/>
      <c r="F21" s="11">
        <f>ROUND(D21*E21,2)</f>
        <v>0</v>
      </c>
      <c r="ZY21" t="s">
        <v>58</v>
      </c>
      <c r="ZZ21" s="3" t="s">
        <v>59</v>
      </c>
    </row>
    <row r="22" spans="1:702" x14ac:dyDescent="0.4">
      <c r="A22" s="31" t="s">
        <v>60</v>
      </c>
      <c r="B22" s="31" t="s">
        <v>61</v>
      </c>
      <c r="C22" s="26"/>
      <c r="D22" s="26"/>
      <c r="E22" s="10"/>
      <c r="F22" s="10"/>
      <c r="ZY22" t="s">
        <v>62</v>
      </c>
      <c r="ZZ22" s="3"/>
    </row>
    <row r="23" spans="1:702" x14ac:dyDescent="0.4">
      <c r="A23" s="32" t="s">
        <v>63</v>
      </c>
      <c r="B23" s="33" t="s">
        <v>64</v>
      </c>
      <c r="C23" s="34" t="s">
        <v>65</v>
      </c>
      <c r="D23" s="35">
        <v>79.8</v>
      </c>
      <c r="E23" s="12"/>
      <c r="F23" s="11">
        <f>ROUND(D23*E23,2)</f>
        <v>0</v>
      </c>
      <c r="ZY23" t="s">
        <v>66</v>
      </c>
      <c r="ZZ23" s="3" t="s">
        <v>67</v>
      </c>
    </row>
    <row r="24" spans="1:702" x14ac:dyDescent="0.4">
      <c r="A24" s="26"/>
      <c r="B24" s="26"/>
      <c r="C24" s="26"/>
      <c r="D24" s="26"/>
      <c r="E24" s="10"/>
      <c r="F24" s="13"/>
    </row>
    <row r="25" spans="1:702" x14ac:dyDescent="0.4">
      <c r="A25" s="36"/>
      <c r="B25" s="37" t="s">
        <v>68</v>
      </c>
      <c r="C25" s="26"/>
      <c r="D25" s="26"/>
      <c r="E25" s="10"/>
      <c r="F25" s="14">
        <f>SUBTOTAL(109,F18:F24)</f>
        <v>0</v>
      </c>
      <c r="G25" s="4"/>
      <c r="ZY25" t="s">
        <v>69</v>
      </c>
    </row>
    <row r="26" spans="1:702" x14ac:dyDescent="0.4">
      <c r="A26" s="39"/>
      <c r="B26" s="39"/>
      <c r="C26" s="26"/>
      <c r="D26" s="26"/>
      <c r="E26" s="10"/>
      <c r="F26" s="13"/>
    </row>
    <row r="27" spans="1:702" ht="15.45" x14ac:dyDescent="0.4">
      <c r="A27" s="40"/>
      <c r="B27" s="40" t="s">
        <v>70</v>
      </c>
      <c r="C27" s="26"/>
      <c r="D27" s="26"/>
      <c r="E27" s="10"/>
      <c r="F27" s="14">
        <f>SUBTOTAL(109,F5:F25)</f>
        <v>0</v>
      </c>
      <c r="G27" s="4"/>
      <c r="ZY27" t="s">
        <v>71</v>
      </c>
    </row>
    <row r="28" spans="1:702" x14ac:dyDescent="0.4">
      <c r="A28" s="22"/>
      <c r="B28" s="22"/>
      <c r="C28" s="26"/>
      <c r="D28" s="26"/>
      <c r="E28" s="10"/>
      <c r="F28" s="9"/>
    </row>
    <row r="29" spans="1:702" ht="15.45" x14ac:dyDescent="0.4">
      <c r="A29" s="24"/>
      <c r="B29" s="25" t="s">
        <v>72</v>
      </c>
      <c r="C29" s="26"/>
      <c r="D29" s="26"/>
      <c r="E29" s="10"/>
      <c r="F29" s="10"/>
    </row>
    <row r="30" spans="1:702" ht="37.299999999999997" x14ac:dyDescent="0.4">
      <c r="A30" s="27"/>
      <c r="B30" s="28" t="s">
        <v>73</v>
      </c>
      <c r="C30" s="26"/>
      <c r="D30" s="26"/>
      <c r="E30" s="10"/>
      <c r="F30" s="10"/>
      <c r="ZY30" t="s">
        <v>74</v>
      </c>
      <c r="ZZ30" s="3" t="s">
        <v>75</v>
      </c>
    </row>
    <row r="31" spans="1:702" ht="15.45" x14ac:dyDescent="0.4">
      <c r="A31" s="29" t="s">
        <v>76</v>
      </c>
      <c r="B31" s="29" t="s">
        <v>77</v>
      </c>
      <c r="C31" s="26"/>
      <c r="D31" s="26"/>
      <c r="E31" s="10"/>
      <c r="F31" s="10"/>
      <c r="ZY31" t="s">
        <v>78</v>
      </c>
      <c r="ZZ31" s="3"/>
    </row>
    <row r="32" spans="1:702" ht="15.45" x14ac:dyDescent="0.4">
      <c r="A32" s="30" t="s">
        <v>79</v>
      </c>
      <c r="B32" s="30" t="s">
        <v>80</v>
      </c>
      <c r="C32" s="26"/>
      <c r="D32" s="26"/>
      <c r="E32" s="10"/>
      <c r="F32" s="10"/>
      <c r="ZY32" t="s">
        <v>81</v>
      </c>
      <c r="ZZ32" s="3"/>
    </row>
    <row r="33" spans="1:702" x14ac:dyDescent="0.4">
      <c r="A33" s="31" t="s">
        <v>82</v>
      </c>
      <c r="B33" s="31" t="s">
        <v>83</v>
      </c>
      <c r="C33" s="26"/>
      <c r="D33" s="26"/>
      <c r="E33" s="10"/>
      <c r="F33" s="10"/>
      <c r="ZY33" t="s">
        <v>84</v>
      </c>
      <c r="ZZ33" s="3"/>
    </row>
    <row r="34" spans="1:702" x14ac:dyDescent="0.4">
      <c r="A34" s="32" t="s">
        <v>85</v>
      </c>
      <c r="B34" s="33" t="s">
        <v>86</v>
      </c>
      <c r="C34" s="34" t="s">
        <v>87</v>
      </c>
      <c r="D34" s="35">
        <v>336.7</v>
      </c>
      <c r="E34" s="12"/>
      <c r="F34" s="11">
        <f>ROUND(D34*E34,2)</f>
        <v>0</v>
      </c>
      <c r="ZY34" t="s">
        <v>88</v>
      </c>
      <c r="ZZ34" s="3" t="s">
        <v>89</v>
      </c>
    </row>
    <row r="35" spans="1:702" x14ac:dyDescent="0.4">
      <c r="A35" s="31" t="s">
        <v>90</v>
      </c>
      <c r="B35" s="31" t="s">
        <v>91</v>
      </c>
      <c r="C35" s="26"/>
      <c r="D35" s="26"/>
      <c r="E35" s="10"/>
      <c r="F35" s="10"/>
      <c r="ZY35" t="s">
        <v>92</v>
      </c>
      <c r="ZZ35" s="3"/>
    </row>
    <row r="36" spans="1:702" x14ac:dyDescent="0.4">
      <c r="A36" s="32" t="s">
        <v>93</v>
      </c>
      <c r="B36" s="33" t="s">
        <v>94</v>
      </c>
      <c r="C36" s="34" t="s">
        <v>95</v>
      </c>
      <c r="D36" s="35">
        <v>702.1</v>
      </c>
      <c r="E36" s="12"/>
      <c r="F36" s="11">
        <f>ROUND(D36*E36,2)</f>
        <v>0</v>
      </c>
      <c r="ZY36" t="s">
        <v>96</v>
      </c>
      <c r="ZZ36" s="3" t="s">
        <v>97</v>
      </c>
    </row>
    <row r="37" spans="1:702" x14ac:dyDescent="0.4">
      <c r="A37" s="31" t="s">
        <v>98</v>
      </c>
      <c r="B37" s="31" t="s">
        <v>99</v>
      </c>
      <c r="C37" s="26"/>
      <c r="D37" s="26"/>
      <c r="E37" s="10"/>
      <c r="F37" s="10"/>
      <c r="ZY37" t="s">
        <v>100</v>
      </c>
      <c r="ZZ37" s="3"/>
    </row>
    <row r="38" spans="1:702" x14ac:dyDescent="0.4">
      <c r="A38" s="32" t="s">
        <v>101</v>
      </c>
      <c r="B38" s="33" t="s">
        <v>102</v>
      </c>
      <c r="C38" s="34" t="s">
        <v>103</v>
      </c>
      <c r="D38" s="35">
        <v>1038.7</v>
      </c>
      <c r="E38" s="12"/>
      <c r="F38" s="11">
        <f>ROUND(D38*E38,2)</f>
        <v>0</v>
      </c>
      <c r="ZY38" t="s">
        <v>104</v>
      </c>
      <c r="ZZ38" s="3" t="s">
        <v>105</v>
      </c>
    </row>
    <row r="39" spans="1:702" x14ac:dyDescent="0.4">
      <c r="A39" s="26"/>
      <c r="B39" s="26"/>
      <c r="C39" s="26"/>
      <c r="D39" s="26"/>
      <c r="E39" s="10"/>
      <c r="F39" s="13"/>
    </row>
    <row r="40" spans="1:702" x14ac:dyDescent="0.4">
      <c r="A40" s="36"/>
      <c r="B40" s="37" t="s">
        <v>106</v>
      </c>
      <c r="C40" s="26"/>
      <c r="D40" s="26"/>
      <c r="E40" s="10"/>
      <c r="F40" s="14">
        <f>SUBTOTAL(109,F33:F39)</f>
        <v>0</v>
      </c>
      <c r="G40" s="4"/>
      <c r="ZY40" t="s">
        <v>107</v>
      </c>
    </row>
    <row r="41" spans="1:702" x14ac:dyDescent="0.4">
      <c r="A41" s="26"/>
      <c r="B41" s="26"/>
      <c r="C41" s="26"/>
      <c r="D41" s="26"/>
      <c r="E41" s="10"/>
      <c r="F41" s="9"/>
    </row>
    <row r="42" spans="1:702" ht="15.45" x14ac:dyDescent="0.4">
      <c r="A42" s="38" t="s">
        <v>108</v>
      </c>
      <c r="B42" s="38" t="s">
        <v>109</v>
      </c>
      <c r="C42" s="26"/>
      <c r="D42" s="26"/>
      <c r="E42" s="10"/>
      <c r="F42" s="10"/>
      <c r="ZY42" t="s">
        <v>110</v>
      </c>
      <c r="ZZ42" s="3"/>
    </row>
    <row r="43" spans="1:702" x14ac:dyDescent="0.4">
      <c r="A43" s="31" t="s">
        <v>111</v>
      </c>
      <c r="B43" s="31" t="s">
        <v>112</v>
      </c>
      <c r="C43" s="26"/>
      <c r="D43" s="26"/>
      <c r="E43" s="10"/>
      <c r="F43" s="10"/>
      <c r="ZY43" t="s">
        <v>113</v>
      </c>
      <c r="ZZ43" s="3"/>
    </row>
    <row r="44" spans="1:702" x14ac:dyDescent="0.4">
      <c r="A44" s="32" t="s">
        <v>114</v>
      </c>
      <c r="B44" s="33" t="s">
        <v>115</v>
      </c>
      <c r="C44" s="34" t="s">
        <v>116</v>
      </c>
      <c r="D44" s="35">
        <v>35.799999999999997</v>
      </c>
      <c r="E44" s="12"/>
      <c r="F44" s="11">
        <f>ROUND(D44*E44,2)</f>
        <v>0</v>
      </c>
      <c r="ZY44" t="s">
        <v>117</v>
      </c>
      <c r="ZZ44" s="3" t="s">
        <v>118</v>
      </c>
    </row>
    <row r="45" spans="1:702" x14ac:dyDescent="0.4">
      <c r="A45" s="31" t="s">
        <v>119</v>
      </c>
      <c r="B45" s="31" t="s">
        <v>120</v>
      </c>
      <c r="C45" s="26"/>
      <c r="D45" s="26"/>
      <c r="E45" s="10"/>
      <c r="F45" s="10"/>
      <c r="ZY45" t="s">
        <v>121</v>
      </c>
      <c r="ZZ45" s="3"/>
    </row>
    <row r="46" spans="1:702" x14ac:dyDescent="0.4">
      <c r="A46" s="32" t="s">
        <v>122</v>
      </c>
      <c r="B46" s="33" t="s">
        <v>123</v>
      </c>
      <c r="C46" s="34" t="s">
        <v>124</v>
      </c>
      <c r="D46" s="35">
        <v>52.7</v>
      </c>
      <c r="E46" s="12"/>
      <c r="F46" s="11">
        <f>ROUND(D46*E46,2)</f>
        <v>0</v>
      </c>
      <c r="ZY46" t="s">
        <v>125</v>
      </c>
      <c r="ZZ46" s="3" t="s">
        <v>126</v>
      </c>
    </row>
    <row r="47" spans="1:702" x14ac:dyDescent="0.4">
      <c r="A47" s="31" t="s">
        <v>127</v>
      </c>
      <c r="B47" s="31" t="s">
        <v>128</v>
      </c>
      <c r="C47" s="26"/>
      <c r="D47" s="26"/>
      <c r="E47" s="10"/>
      <c r="F47" s="10"/>
      <c r="ZY47" t="s">
        <v>129</v>
      </c>
      <c r="ZZ47" s="3"/>
    </row>
    <row r="48" spans="1:702" x14ac:dyDescent="0.4">
      <c r="A48" s="32" t="s">
        <v>130</v>
      </c>
      <c r="B48" s="33" t="s">
        <v>131</v>
      </c>
      <c r="C48" s="34" t="s">
        <v>132</v>
      </c>
      <c r="D48" s="35">
        <v>88.5</v>
      </c>
      <c r="E48" s="12"/>
      <c r="F48" s="11">
        <f>ROUND(D48*E48,2)</f>
        <v>0</v>
      </c>
      <c r="ZY48" t="s">
        <v>133</v>
      </c>
      <c r="ZZ48" s="3" t="s">
        <v>134</v>
      </c>
    </row>
    <row r="49" spans="1:701" x14ac:dyDescent="0.4">
      <c r="A49" s="26"/>
      <c r="B49" s="26"/>
      <c r="C49" s="26"/>
      <c r="D49" s="26"/>
      <c r="E49" s="10"/>
      <c r="F49" s="13"/>
    </row>
    <row r="50" spans="1:701" x14ac:dyDescent="0.4">
      <c r="A50" s="36"/>
      <c r="B50" s="37" t="s">
        <v>135</v>
      </c>
      <c r="C50" s="26"/>
      <c r="D50" s="26"/>
      <c r="E50" s="10"/>
      <c r="F50" s="14">
        <f>SUBTOTAL(109,F43:F49)</f>
        <v>0</v>
      </c>
      <c r="G50" s="4"/>
      <c r="ZY50" t="s">
        <v>136</v>
      </c>
    </row>
    <row r="51" spans="1:701" x14ac:dyDescent="0.4">
      <c r="A51" s="39"/>
      <c r="B51" s="39"/>
      <c r="C51" s="26"/>
      <c r="D51" s="26"/>
      <c r="E51" s="10"/>
      <c r="F51" s="13"/>
    </row>
    <row r="52" spans="1:701" ht="15.45" x14ac:dyDescent="0.4">
      <c r="A52" s="40"/>
      <c r="B52" s="40" t="s">
        <v>137</v>
      </c>
      <c r="C52" s="26"/>
      <c r="D52" s="26"/>
      <c r="E52" s="10"/>
      <c r="F52" s="14">
        <f>SUBTOTAL(109,F30:F50)</f>
        <v>0</v>
      </c>
      <c r="G52" s="4"/>
      <c r="ZY52" t="s">
        <v>138</v>
      </c>
    </row>
    <row r="53" spans="1:701" x14ac:dyDescent="0.4">
      <c r="A53" s="23"/>
      <c r="B53" s="23"/>
      <c r="C53" s="26"/>
      <c r="D53" s="26"/>
      <c r="E53" s="10"/>
      <c r="F53" s="9"/>
    </row>
    <row r="54" spans="1:701" x14ac:dyDescent="0.4">
      <c r="A54" s="39"/>
      <c r="B54" s="39"/>
      <c r="C54" s="39"/>
      <c r="D54" s="39"/>
      <c r="E54" s="13"/>
      <c r="F54" s="13"/>
    </row>
    <row r="55" spans="1:701" x14ac:dyDescent="0.4">
      <c r="A55" s="5"/>
      <c r="B55" s="5"/>
      <c r="C55" s="5"/>
      <c r="D55" s="5"/>
      <c r="E55" s="5"/>
      <c r="F55" s="5"/>
    </row>
    <row r="56" spans="1:701" x14ac:dyDescent="0.4">
      <c r="B56" s="6" t="s">
        <v>139</v>
      </c>
      <c r="F56" s="7">
        <f>SUBTOTAL(109,F4:F54)</f>
        <v>0</v>
      </c>
      <c r="ZY56" t="s">
        <v>140</v>
      </c>
    </row>
    <row r="57" spans="1:701" x14ac:dyDescent="0.4">
      <c r="A57" s="8">
        <v>20</v>
      </c>
      <c r="B57" s="6" t="str">
        <f>CONCATENATE("Montant TVA (",A57,"%)")</f>
        <v>Montant TVA (20%)</v>
      </c>
      <c r="F57" s="7">
        <f>(F56*A57)/100</f>
        <v>0</v>
      </c>
      <c r="ZY57" t="s">
        <v>141</v>
      </c>
    </row>
    <row r="58" spans="1:701" x14ac:dyDescent="0.4">
      <c r="B58" s="6" t="s">
        <v>142</v>
      </c>
      <c r="F58" s="7">
        <f>F56+F57</f>
        <v>0</v>
      </c>
      <c r="ZY58" t="s">
        <v>143</v>
      </c>
    </row>
    <row r="59" spans="1:701" x14ac:dyDescent="0.4">
      <c r="F59" s="7"/>
    </row>
    <row r="60" spans="1:701" x14ac:dyDescent="0.4">
      <c r="F60" s="7"/>
    </row>
  </sheetData>
  <sheetProtection algorithmName="SHA-512" hashValue="14pHw71KqrYnsRZlfFwgjxNDkMUqS99FPNOFsDkcTiXmnA8ZKZoDjmCyBPA58RbhA46zXGFOei2XHGU/aW7AOA==" saltValue="Es3WzWzlKN4b4AD5HGaZYw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46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N°11 CHAPES - ISOLANT DE S</vt:lpstr>
      <vt:lpstr>'Lot N°11 CHAPES - ISOLANT DE S'!Impression_des_titres</vt:lpstr>
      <vt:lpstr>'Lot N°11 CHAPES - ISOLANT DE 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2025-02-11T16:43:21Z</cp:lastPrinted>
  <dcterms:created xsi:type="dcterms:W3CDTF">2025-02-11T13:51:59Z</dcterms:created>
  <dcterms:modified xsi:type="dcterms:W3CDTF">2025-02-11T16:43:32Z</dcterms:modified>
</cp:coreProperties>
</file>