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F4B46AC0-9FE9-49D6-873F-A16501FF2E7A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12 REVETEMENTS DE SOLS C" sheetId="1" r:id="rId1"/>
    <sheet name="Lot N°12 Option 01   Carrelage" sheetId="2" r:id="rId2"/>
  </sheets>
  <definedNames>
    <definedName name="_xlnm.Print_Titles" localSheetId="1">'Lot N°12 Option 01   Carrelage'!$1:$2</definedName>
    <definedName name="_xlnm.Print_Titles" localSheetId="0">'Lot N°12 REVETEMENTS DE SOLS C'!$1:$2</definedName>
    <definedName name="_xlnm.Print_Area" localSheetId="1">'Lot N°12 Option 01   Carrelage'!$A$1:$F$59</definedName>
    <definedName name="_xlnm.Print_Area" localSheetId="0">'Lot N°12 REVETEMENTS DE SOLS C'!$A$1:$F$93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15" i="1"/>
  <c r="F16" i="1"/>
  <c r="F18" i="1"/>
  <c r="F31" i="1" s="1"/>
  <c r="F19" i="1"/>
  <c r="F20" i="1"/>
  <c r="F21" i="1"/>
  <c r="F22" i="1"/>
  <c r="F24" i="1"/>
  <c r="F25" i="1"/>
  <c r="F27" i="1"/>
  <c r="F29" i="1"/>
  <c r="F35" i="1"/>
  <c r="F36" i="1"/>
  <c r="F38" i="1"/>
  <c r="F40" i="1"/>
  <c r="F42" i="1"/>
  <c r="F51" i="1"/>
  <c r="F52" i="1"/>
  <c r="F54" i="1"/>
  <c r="F57" i="1"/>
  <c r="F58" i="1"/>
  <c r="F60" i="1"/>
  <c r="F61" i="1"/>
  <c r="F62" i="1"/>
  <c r="F63" i="1"/>
  <c r="F64" i="1"/>
  <c r="F66" i="1"/>
  <c r="F67" i="1"/>
  <c r="F69" i="1"/>
  <c r="F71" i="1"/>
  <c r="F77" i="1"/>
  <c r="F78" i="1"/>
  <c r="F80" i="1"/>
  <c r="F82" i="1"/>
  <c r="B91" i="1"/>
  <c r="F9" i="2"/>
  <c r="F15" i="2" s="1"/>
  <c r="F27" i="2" s="1"/>
  <c r="F10" i="2"/>
  <c r="F12" i="2"/>
  <c r="F13" i="2"/>
  <c r="F19" i="2"/>
  <c r="F20" i="2"/>
  <c r="F22" i="2"/>
  <c r="F23" i="2"/>
  <c r="F25" i="2"/>
  <c r="F34" i="2"/>
  <c r="F35" i="2"/>
  <c r="F37" i="2"/>
  <c r="F38" i="2"/>
  <c r="F44" i="2"/>
  <c r="F45" i="2"/>
  <c r="F47" i="2"/>
  <c r="F48" i="2"/>
  <c r="B57" i="2"/>
  <c r="F50" i="2" l="1"/>
  <c r="F40" i="2"/>
  <c r="F84" i="1"/>
  <c r="F44" i="1"/>
  <c r="F73" i="1"/>
  <c r="F52" i="2"/>
  <c r="F56" i="2" s="1"/>
  <c r="F86" i="1" l="1"/>
  <c r="F90" i="1" s="1"/>
  <c r="F91" i="1" s="1"/>
  <c r="F92" i="1" s="1"/>
  <c r="F57" i="2"/>
  <c r="F58" i="2" s="1"/>
</calcChain>
</file>

<file path=xl/sharedStrings.xml><?xml version="1.0" encoding="utf-8"?>
<sst xmlns="http://schemas.openxmlformats.org/spreadsheetml/2006/main" count="446" uniqueCount="446">
  <si>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</si>
  <si>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</si>
  <si>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</si>
  <si>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</si>
  <si>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</si>
  <si>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</si>
  <si>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</si>
  <si>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</si>
  <si>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CAR</t>
  </si>
  <si>
    <t>2</t>
  </si>
  <si>
    <t>DESCRIPTION DES OUVRAGES</t>
  </si>
  <si>
    <t>CH3</t>
  </si>
  <si>
    <t>2.1</t>
  </si>
  <si>
    <t>PARTIES PRIVATIVES</t>
  </si>
  <si>
    <t>CH4</t>
  </si>
  <si>
    <t>2.1.1</t>
  </si>
  <si>
    <t>REVETEMENTS DE SOLS GRES CERAME - Dim : 45 x 45 cm</t>
  </si>
  <si>
    <t>CH5</t>
  </si>
  <si>
    <t xml:space="preserve">2.1.1.1 </t>
  </si>
  <si>
    <t>Sols carrelages - Pose collée</t>
  </si>
  <si>
    <t>M²</t>
  </si>
  <si>
    <t>ART</t>
  </si>
  <si>
    <t>CAR-A101</t>
  </si>
  <si>
    <t xml:space="preserve">2.1.1.2 </t>
  </si>
  <si>
    <t>Plinthes</t>
  </si>
  <si>
    <t>ML</t>
  </si>
  <si>
    <t>ART</t>
  </si>
  <si>
    <t>CAR-A102</t>
  </si>
  <si>
    <t>2.1.2</t>
  </si>
  <si>
    <t>REVETEMENTS DE SOLS CARRELAGES EXTERIEUR</t>
  </si>
  <si>
    <t>CH5</t>
  </si>
  <si>
    <t xml:space="preserve">2.1.2.1 </t>
  </si>
  <si>
    <t>Sols carrelages 45x45 cm - Pose collée</t>
  </si>
  <si>
    <t>M²</t>
  </si>
  <si>
    <t>ART</t>
  </si>
  <si>
    <t>CAR-A136</t>
  </si>
  <si>
    <t>2.1.3</t>
  </si>
  <si>
    <t>DOUCHE A L'ITALIENNE</t>
  </si>
  <si>
    <t>CH5</t>
  </si>
  <si>
    <t>2.1.3.1</t>
  </si>
  <si>
    <t>Chape mortier en pente + isolant acoustique</t>
  </si>
  <si>
    <t>CH6</t>
  </si>
  <si>
    <t xml:space="preserve">2.1.3.1.1 </t>
  </si>
  <si>
    <t>Chape mortier en pente de 55 à 40 mm d'épaisseur + isolant acoustique</t>
  </si>
  <si>
    <t>M²</t>
  </si>
  <si>
    <t>ART</t>
  </si>
  <si>
    <t>CAR-A048</t>
  </si>
  <si>
    <t xml:space="preserve">2.1.3.1.2 </t>
  </si>
  <si>
    <t>Chape mortier en pente de 95 à 60 mm d'épaisseur + isolant thermo-acoustique 60 mm</t>
  </si>
  <si>
    <t>M²</t>
  </si>
  <si>
    <t>ART</t>
  </si>
  <si>
    <t>SEB-A211</t>
  </si>
  <si>
    <t>2.1.3.2</t>
  </si>
  <si>
    <t>SEPI</t>
  </si>
  <si>
    <t>CH6</t>
  </si>
  <si>
    <t xml:space="preserve">2.1.3.2.1 </t>
  </si>
  <si>
    <t>Surface courante</t>
  </si>
  <si>
    <t>M²</t>
  </si>
  <si>
    <t>ART</t>
  </si>
  <si>
    <t>CAR-A049</t>
  </si>
  <si>
    <t xml:space="preserve">2.1.3.2.2 </t>
  </si>
  <si>
    <t>Relevés d’étanchéité</t>
  </si>
  <si>
    <t>ML</t>
  </si>
  <si>
    <t>ART</t>
  </si>
  <si>
    <t>CAR-A050</t>
  </si>
  <si>
    <t xml:space="preserve">2.1.3.3 </t>
  </si>
  <si>
    <t>Fourniture et pose siphons de sols</t>
  </si>
  <si>
    <t>U</t>
  </si>
  <si>
    <t>ART</t>
  </si>
  <si>
    <t>CAR-A051</t>
  </si>
  <si>
    <t xml:space="preserve">2.1.3.4 </t>
  </si>
  <si>
    <t>Plus value pour scellement siphons de sols</t>
  </si>
  <si>
    <t>U</t>
  </si>
  <si>
    <t>ART</t>
  </si>
  <si>
    <t>SEB-A212</t>
  </si>
  <si>
    <t xml:space="preserve">2.1.3.5 </t>
  </si>
  <si>
    <t>Sols carrelages 30 x 60 cm antidérapant - Pose collée</t>
  </si>
  <si>
    <t>M²</t>
  </si>
  <si>
    <t>ART</t>
  </si>
  <si>
    <t>CAR-A052</t>
  </si>
  <si>
    <t>2.1.4</t>
  </si>
  <si>
    <t>FAIENCES</t>
  </si>
  <si>
    <t>CH5</t>
  </si>
  <si>
    <t xml:space="preserve">2.1.4.1 </t>
  </si>
  <si>
    <t>Système de protection à l'eau sous faïence</t>
  </si>
  <si>
    <t>M²</t>
  </si>
  <si>
    <t>ART</t>
  </si>
  <si>
    <t>CAR-A055</t>
  </si>
  <si>
    <t xml:space="preserve">2.1.4.2 </t>
  </si>
  <si>
    <t>Faïences</t>
  </si>
  <si>
    <t>M²</t>
  </si>
  <si>
    <t>ART</t>
  </si>
  <si>
    <t>CAR-A056</t>
  </si>
  <si>
    <t>2.1.5</t>
  </si>
  <si>
    <t>DIVERS</t>
  </si>
  <si>
    <t>CH5</t>
  </si>
  <si>
    <t xml:space="preserve">2.1.5.1 </t>
  </si>
  <si>
    <t>Plinthes Caissons</t>
  </si>
  <si>
    <t>ML</t>
  </si>
  <si>
    <t>ART</t>
  </si>
  <si>
    <t>CAR-A041</t>
  </si>
  <si>
    <t>2.1.5.2</t>
  </si>
  <si>
    <t>Socles</t>
  </si>
  <si>
    <t>CH6</t>
  </si>
  <si>
    <t xml:space="preserve">2.1.5.2.1 </t>
  </si>
  <si>
    <t>Socles au droit des sorties de canalisations : Dim 20 x 10 x 7,2cm Ht</t>
  </si>
  <si>
    <t>U</t>
  </si>
  <si>
    <t>ART</t>
  </si>
  <si>
    <t>CAR-A042</t>
  </si>
  <si>
    <t>Total PARTIES PRIVATIVES</t>
  </si>
  <si>
    <t>STOT</t>
  </si>
  <si>
    <t>2.2</t>
  </si>
  <si>
    <t>PARTIES COMMUNES</t>
  </si>
  <si>
    <t>CH4</t>
  </si>
  <si>
    <t>2.2.1</t>
  </si>
  <si>
    <t>REVETEMENTS DE SOLS GRES CERAME - Dim : 45 x 45 cm</t>
  </si>
  <si>
    <t>CH5</t>
  </si>
  <si>
    <t xml:space="preserve">2.2.1.1 </t>
  </si>
  <si>
    <t>Sols carrelages - Pose collée</t>
  </si>
  <si>
    <t>M²</t>
  </si>
  <si>
    <t>ART</t>
  </si>
  <si>
    <t>CAR-A104</t>
  </si>
  <si>
    <t xml:space="preserve">2.2.1.2 </t>
  </si>
  <si>
    <t>Plinthes</t>
  </si>
  <si>
    <t>ML</t>
  </si>
  <si>
    <t>ART</t>
  </si>
  <si>
    <t>CAR-A105</t>
  </si>
  <si>
    <t>2.2.2</t>
  </si>
  <si>
    <t>BANDES PODOTACTILES</t>
  </si>
  <si>
    <t>CH5</t>
  </si>
  <si>
    <t xml:space="preserve">2.2.2.1 </t>
  </si>
  <si>
    <t>Bandes podotactiles</t>
  </si>
  <si>
    <t>ML</t>
  </si>
  <si>
    <t>ART</t>
  </si>
  <si>
    <t>CAR-A063</t>
  </si>
  <si>
    <t>2.2.3</t>
  </si>
  <si>
    <t>DIVERS</t>
  </si>
  <si>
    <t>CH5</t>
  </si>
  <si>
    <t xml:space="preserve">2.2.3.1 </t>
  </si>
  <si>
    <t>Tapis gratte-pieds dimensions 1.70 x 1,82 m.</t>
  </si>
  <si>
    <t>U</t>
  </si>
  <si>
    <t>ART</t>
  </si>
  <si>
    <t>CAR-A060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</si>
  <si>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</si>
  <si>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</si>
  <si>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</si>
  <si>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</si>
  <si>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</si>
  <si>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</si>
  <si>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</si>
  <si>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CAR</t>
  </si>
  <si>
    <t>2</t>
  </si>
  <si>
    <t>DESCRIPTION DES OUVRAGES</t>
  </si>
  <si>
    <t>CH3</t>
  </si>
  <si>
    <t>2.1</t>
  </si>
  <si>
    <t>PARTIES PRIVATIVES</t>
  </si>
  <si>
    <t>CH4</t>
  </si>
  <si>
    <t>2.1.1</t>
  </si>
  <si>
    <t>REVETEMENTS DE SOLS GRES CERAME - Dim : 45 x 45 cm</t>
  </si>
  <si>
    <t>CH5</t>
  </si>
  <si>
    <t xml:space="preserve">2.1.1.1 </t>
  </si>
  <si>
    <t>Sols carrelages - Pose collée</t>
  </si>
  <si>
    <t>M²</t>
  </si>
  <si>
    <t>ART</t>
  </si>
  <si>
    <t>CAR-A101</t>
  </si>
  <si>
    <t xml:space="preserve">2.1.1.2 </t>
  </si>
  <si>
    <t>Plinthes</t>
  </si>
  <si>
    <t>ML</t>
  </si>
  <si>
    <t>ART</t>
  </si>
  <si>
    <t>CAR-A102</t>
  </si>
  <si>
    <t>2.1.2</t>
  </si>
  <si>
    <t>REVETEMENTS DE SOLS CARRELAGES EXTERIEUR</t>
  </si>
  <si>
    <t>CH5</t>
  </si>
  <si>
    <t xml:space="preserve">2.1.2.1 </t>
  </si>
  <si>
    <t>Sols carrelages 45x45 cm - Pose collée</t>
  </si>
  <si>
    <t>M²</t>
  </si>
  <si>
    <t>ART</t>
  </si>
  <si>
    <t>CAR-A136</t>
  </si>
  <si>
    <t>2.1.3</t>
  </si>
  <si>
    <t>DOUCHE A L'ITALIENNE</t>
  </si>
  <si>
    <t>CH5</t>
  </si>
  <si>
    <t>2.1.3.1</t>
  </si>
  <si>
    <t>Chape mortier en pente + isolant acoustique</t>
  </si>
  <si>
    <t>CH6</t>
  </si>
  <si>
    <t xml:space="preserve">2.1.3.1.1 </t>
  </si>
  <si>
    <t>Chape mortier en pente de 55 à 40 mm d'épaisseur + isolant acoustique</t>
  </si>
  <si>
    <t>M²</t>
  </si>
  <si>
    <t>ART</t>
  </si>
  <si>
    <t>CAR-A048</t>
  </si>
  <si>
    <t xml:space="preserve">2.1.3.1.2 </t>
  </si>
  <si>
    <t>Chape mortier en pente de 95 à 60 mm d'épaisseur + isolant thermo-acoustique 60 mm</t>
  </si>
  <si>
    <t>M²</t>
  </si>
  <si>
    <t>ART</t>
  </si>
  <si>
    <t>SEB-A211</t>
  </si>
  <si>
    <t>2.1.3.2</t>
  </si>
  <si>
    <t>SEPI</t>
  </si>
  <si>
    <t>CH6</t>
  </si>
  <si>
    <t xml:space="preserve">2.1.3.2.1 </t>
  </si>
  <si>
    <t>Surface courante</t>
  </si>
  <si>
    <t>M²</t>
  </si>
  <si>
    <t>ART</t>
  </si>
  <si>
    <t>CAR-A049</t>
  </si>
  <si>
    <t xml:space="preserve">2.1.3.2.2 </t>
  </si>
  <si>
    <t>Relevés d’étanchéité</t>
  </si>
  <si>
    <t>ML</t>
  </si>
  <si>
    <t>ART</t>
  </si>
  <si>
    <t>CAR-A050</t>
  </si>
  <si>
    <t xml:space="preserve">2.1.3.3 </t>
  </si>
  <si>
    <t>Fourniture et pose siphons de sols</t>
  </si>
  <si>
    <t>U</t>
  </si>
  <si>
    <t>ART</t>
  </si>
  <si>
    <t>CAR-A051</t>
  </si>
  <si>
    <t xml:space="preserve">2.1.3.4 </t>
  </si>
  <si>
    <t>Plus value pour scellement siphons de sols</t>
  </si>
  <si>
    <t>U</t>
  </si>
  <si>
    <t>ART</t>
  </si>
  <si>
    <t>SEB-A212</t>
  </si>
  <si>
    <t xml:space="preserve">2.1.3.5 </t>
  </si>
  <si>
    <t>Sols carrelages 30 x 60 cm antidérapant - Pose collée</t>
  </si>
  <si>
    <t>M²</t>
  </si>
  <si>
    <t>ART</t>
  </si>
  <si>
    <t>CAR-A052</t>
  </si>
  <si>
    <t>2.1.4</t>
  </si>
  <si>
    <t>FAIENCES</t>
  </si>
  <si>
    <t>CH5</t>
  </si>
  <si>
    <t xml:space="preserve">2.1.4.1 </t>
  </si>
  <si>
    <t>Système de protection à l'eau sous faïence</t>
  </si>
  <si>
    <t>M²</t>
  </si>
  <si>
    <t>ART</t>
  </si>
  <si>
    <t>CAR-A055</t>
  </si>
  <si>
    <t xml:space="preserve">2.1.4.2 </t>
  </si>
  <si>
    <t>Faïences</t>
  </si>
  <si>
    <t>M²</t>
  </si>
  <si>
    <t>ART</t>
  </si>
  <si>
    <t>CAR-A056</t>
  </si>
  <si>
    <t>2.1.5</t>
  </si>
  <si>
    <t>DIVERS</t>
  </si>
  <si>
    <t>CH5</t>
  </si>
  <si>
    <t xml:space="preserve">2.1.5.1 </t>
  </si>
  <si>
    <t>Plinthes Caissons</t>
  </si>
  <si>
    <t>ML</t>
  </si>
  <si>
    <t>ART</t>
  </si>
  <si>
    <t>CAR-A041</t>
  </si>
  <si>
    <t>2.1.5.2</t>
  </si>
  <si>
    <t>Socles</t>
  </si>
  <si>
    <t>CH6</t>
  </si>
  <si>
    <t xml:space="preserve">2.1.5.2.1 </t>
  </si>
  <si>
    <t>Socles au droit des sorties de canalisations : Dim 20 x 10 x 7,2cm Ht</t>
  </si>
  <si>
    <t>U</t>
  </si>
  <si>
    <t>ART</t>
  </si>
  <si>
    <t>CAR-A042</t>
  </si>
  <si>
    <t>Total PARTIES PRIVATIVES</t>
  </si>
  <si>
    <t>STOT</t>
  </si>
  <si>
    <t>2.2</t>
  </si>
  <si>
    <t>PARTIES COMMUNES</t>
  </si>
  <si>
    <t>CH4</t>
  </si>
  <si>
    <t>2.2.1</t>
  </si>
  <si>
    <t>REVETEMENTS DE SOLS GRES CERAME - Dim : 45 x 45 cm</t>
  </si>
  <si>
    <t>CH5</t>
  </si>
  <si>
    <t xml:space="preserve">2.2.1.1 </t>
  </si>
  <si>
    <t>Sols carrelages - Pose collée</t>
  </si>
  <si>
    <t>M²</t>
  </si>
  <si>
    <t>ART</t>
  </si>
  <si>
    <t>CAR-A104</t>
  </si>
  <si>
    <t xml:space="preserve">2.2.1.2 </t>
  </si>
  <si>
    <t>Plinthes</t>
  </si>
  <si>
    <t>ML</t>
  </si>
  <si>
    <t>ART</t>
  </si>
  <si>
    <t>CAR-A105</t>
  </si>
  <si>
    <t>2.2.2</t>
  </si>
  <si>
    <t>BANDES PODOTACTILES</t>
  </si>
  <si>
    <t>CH5</t>
  </si>
  <si>
    <t xml:space="preserve">2.2.2.1 </t>
  </si>
  <si>
    <t>Bandes podotactiles</t>
  </si>
  <si>
    <t>ML</t>
  </si>
  <si>
    <t>ART</t>
  </si>
  <si>
    <t>CAR-A063</t>
  </si>
  <si>
    <t>2.2.3</t>
  </si>
  <si>
    <t>DIVERS</t>
  </si>
  <si>
    <t>CH5</t>
  </si>
  <si>
    <t xml:space="preserve">2.2.3.2 </t>
  </si>
  <si>
    <t>Tapis gratte-pieds dimensions 1.80x 1,50 m.</t>
  </si>
  <si>
    <t>U</t>
  </si>
  <si>
    <t>ART</t>
  </si>
  <si>
    <t>SEB-B565</t>
  </si>
  <si>
    <t>Total PARTIES COMMUNES</t>
  </si>
  <si>
    <t>STOT</t>
  </si>
  <si>
    <t>Total Bâtiment B</t>
  </si>
  <si>
    <t>STOT_LS0</t>
  </si>
  <si>
    <t>Montant HT du Lot N°12 REVETEMENTS DE SOLS CARRELAGES - FAIENCES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</si>
  <si>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</si>
  <si>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</si>
  <si>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</si>
  <si>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</si>
  <si>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</si>
  <si>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</si>
  <si>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</si>
  <si>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</si>
  <si>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</si>
  <si>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</si>
  <si>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</si>
  <si>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</si>
  <si>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CAR</t>
  </si>
  <si>
    <t>3</t>
  </si>
  <si>
    <t>DESCRIPTION DES OUVRAGES</t>
  </si>
  <si>
    <t>CH3</t>
  </si>
  <si>
    <t>3.1</t>
  </si>
  <si>
    <t>PARTIES PRIVATIVES</t>
  </si>
  <si>
    <t>CH4</t>
  </si>
  <si>
    <t>3.1.1</t>
  </si>
  <si>
    <t>REVETEMENTS DE SOLS GRES CERAME - Dim : 60 x 60 cm</t>
  </si>
  <si>
    <t>CH5</t>
  </si>
  <si>
    <t xml:space="preserve">3.1.1.1 </t>
  </si>
  <si>
    <t>Sols carrelages - Pose collée</t>
  </si>
  <si>
    <t>M²</t>
  </si>
  <si>
    <t>ART</t>
  </si>
  <si>
    <t>CAR-A039</t>
  </si>
  <si>
    <t xml:space="preserve">3.1.1.2 </t>
  </si>
  <si>
    <t>Plinthes</t>
  </si>
  <si>
    <t>ML</t>
  </si>
  <si>
    <t>ART</t>
  </si>
  <si>
    <t>CAR-A040</t>
  </si>
  <si>
    <t>3.1.2</t>
  </si>
  <si>
    <t>REVETEMENTS DE SOLS GRES CERAME - Dim : 45 x 45 cm</t>
  </si>
  <si>
    <t>CH5</t>
  </si>
  <si>
    <t xml:space="preserve">3.1.2.1 </t>
  </si>
  <si>
    <t>Sols carrelages - Pose collée</t>
  </si>
  <si>
    <t>M²</t>
  </si>
  <si>
    <t>ART</t>
  </si>
  <si>
    <t>CAR-A101</t>
  </si>
  <si>
    <t xml:space="preserve">3.1.2.2 </t>
  </si>
  <si>
    <t>Plinthes</t>
  </si>
  <si>
    <t>ML</t>
  </si>
  <si>
    <t>ART</t>
  </si>
  <si>
    <t>CAR-A102</t>
  </si>
  <si>
    <t>Total PARTIES PRIVATIVES</t>
  </si>
  <si>
    <t>STOT</t>
  </si>
  <si>
    <t>3.2</t>
  </si>
  <si>
    <t>PARTIES COMMUNES</t>
  </si>
  <si>
    <t>CH4</t>
  </si>
  <si>
    <t>3.2.1</t>
  </si>
  <si>
    <t>REVETEMENTS DE SOLS GRES CERAME - Dim : 60 x 60 cm</t>
  </si>
  <si>
    <t>CH5</t>
  </si>
  <si>
    <t xml:space="preserve">3.2.1.1 </t>
  </si>
  <si>
    <t>Sols carrelages - Pose collée</t>
  </si>
  <si>
    <t>M²</t>
  </si>
  <si>
    <t>ART</t>
  </si>
  <si>
    <t>CAR-A057</t>
  </si>
  <si>
    <t xml:space="preserve">3.2.1.2 </t>
  </si>
  <si>
    <t>Plinthes</t>
  </si>
  <si>
    <t>ML</t>
  </si>
  <si>
    <t>ART</t>
  </si>
  <si>
    <t>CAR-A058</t>
  </si>
  <si>
    <t>3.2.2</t>
  </si>
  <si>
    <t>REVETEMENTS DE SOLS GRES CERAME - Dim : 45 x 45 cm</t>
  </si>
  <si>
    <t>CH5</t>
  </si>
  <si>
    <t xml:space="preserve">3.2.2.1 </t>
  </si>
  <si>
    <t>Sols carrelages - Pose collée</t>
  </si>
  <si>
    <t>M²</t>
  </si>
  <si>
    <t>ART</t>
  </si>
  <si>
    <t>CAR-A104</t>
  </si>
  <si>
    <t xml:space="preserve">3.2.2.2 </t>
  </si>
  <si>
    <t>Plinthes</t>
  </si>
  <si>
    <t>ML</t>
  </si>
  <si>
    <t>ART</t>
  </si>
  <si>
    <t>CAR-A105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</si>
  <si>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</si>
  <si>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</si>
  <si>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</si>
  <si>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</si>
  <si>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</si>
  <si>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</si>
  <si>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</si>
  <si>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CAR</t>
  </si>
  <si>
    <t>3</t>
  </si>
  <si>
    <t>DESCRIPTION DES OUVRAGES</t>
  </si>
  <si>
    <t>CH3</t>
  </si>
  <si>
    <t>3.1</t>
  </si>
  <si>
    <t>PARTIES PRIVATIVES</t>
  </si>
  <si>
    <t>CH4</t>
  </si>
  <si>
    <t>3.1.1</t>
  </si>
  <si>
    <t>REVETEMENTS DE SOLS GRES CERAME - Dim : 60 x 60 cm</t>
  </si>
  <si>
    <t>CH5</t>
  </si>
  <si>
    <t xml:space="preserve">3.1.1.1 </t>
  </si>
  <si>
    <t>Sols carrelages - Pose collée</t>
  </si>
  <si>
    <t>M²</t>
  </si>
  <si>
    <t>ART</t>
  </si>
  <si>
    <t>CAR-A039</t>
  </si>
  <si>
    <t xml:space="preserve">3.1.1.2 </t>
  </si>
  <si>
    <t>Plinthes</t>
  </si>
  <si>
    <t>ML</t>
  </si>
  <si>
    <t>ART</t>
  </si>
  <si>
    <t>CAR-A040</t>
  </si>
  <si>
    <t>3.1.2</t>
  </si>
  <si>
    <t>REVETEMENTS DE SOLS GRES CERAME - Dim : 45 x 45 cm</t>
  </si>
  <si>
    <t>CH5</t>
  </si>
  <si>
    <t xml:space="preserve">3.1.2.1 </t>
  </si>
  <si>
    <t>Sols carrelages - Pose collée</t>
  </si>
  <si>
    <t>M²</t>
  </si>
  <si>
    <t>ART</t>
  </si>
  <si>
    <t>CAR-A101</t>
  </si>
  <si>
    <t xml:space="preserve">3.1.2.2 </t>
  </si>
  <si>
    <t>Plinthes</t>
  </si>
  <si>
    <t>ML</t>
  </si>
  <si>
    <t>ART</t>
  </si>
  <si>
    <t>CAR-A102</t>
  </si>
  <si>
    <t>Total PARTIES PRIVATIVES</t>
  </si>
  <si>
    <t>STOT</t>
  </si>
  <si>
    <t>3.2</t>
  </si>
  <si>
    <t>PARTIES COMMUNES</t>
  </si>
  <si>
    <t>CH4</t>
  </si>
  <si>
    <t>3.2.1</t>
  </si>
  <si>
    <t>REVETEMENTS DE SOLS GRES CERAME - Dim : 60 x 60 cm</t>
  </si>
  <si>
    <t>CH5</t>
  </si>
  <si>
    <t xml:space="preserve">3.2.1.1 </t>
  </si>
  <si>
    <t>Sols carrelages - Pose collée</t>
  </si>
  <si>
    <t>M²</t>
  </si>
  <si>
    <t>ART</t>
  </si>
  <si>
    <t>CAR-A057</t>
  </si>
  <si>
    <t xml:space="preserve">3.2.1.2 </t>
  </si>
  <si>
    <t>Plinthes</t>
  </si>
  <si>
    <t>ML</t>
  </si>
  <si>
    <t>ART</t>
  </si>
  <si>
    <t>CAR-A058</t>
  </si>
  <si>
    <t>3.2.2</t>
  </si>
  <si>
    <t>REVETEMENTS DE SOLS GRES CERAME - Dim : 45 x 45 cm</t>
  </si>
  <si>
    <t>CH5</t>
  </si>
  <si>
    <t xml:space="preserve">3.2.2.1 </t>
  </si>
  <si>
    <t>Sols carrelages - Pose collée</t>
  </si>
  <si>
    <t>M²</t>
  </si>
  <si>
    <t>ART</t>
  </si>
  <si>
    <t>CAR-A104</t>
  </si>
  <si>
    <t xml:space="preserve">3.2.2.2 </t>
  </si>
  <si>
    <t>Plinthes</t>
  </si>
  <si>
    <t>ML</t>
  </si>
  <si>
    <t>ART</t>
  </si>
  <si>
    <t>CAR-A105</t>
  </si>
  <si>
    <t>Total PARTIES COMMUNES</t>
  </si>
  <si>
    <t>STOT</t>
  </si>
  <si>
    <t>Total Bâtiment B</t>
  </si>
  <si>
    <t>STOT_LS0</t>
  </si>
  <si>
    <t>Montant HT du Lot N°12 REVETEMENTS DE SOLS CARRELAGES - FAIENCES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</si>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</sst>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45">
    <xf numFmtId="0" fontId="0" fillId="0" borderId="0" xfId="0"/>
    <xf numFmtId="0" fontId="21" fillId="0" borderId="5" xfId="0" applyFont="1" applyBorder="1" applyAlignment="1">
      <alignment horizontal="right" vertical="top" wrapText="1"/>
    </xf>
    <xf numFmtId="0" fontId="21" fillId="0" borderId="5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12" xfId="0" applyNumberFormat="1" applyBorder="1" applyAlignment="1" applyProtection="1">
      <alignment horizontal="right" vertical="top" wrapText="1"/>
      <protection locked="0"/>
    </xf>
    <xf numFmtId="164" fontId="0" fillId="0" borderId="12" xfId="0" applyNumberFormat="1" applyBorder="1" applyAlignment="1" applyProtection="1">
      <alignment horizontal="center" vertical="top" wrapText="1"/>
      <protection locked="0"/>
    </xf>
    <xf numFmtId="0" fontId="0" fillId="0" borderId="14" xfId="0" applyBorder="1" applyAlignment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center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right" vertical="top" wrapText="1"/>
    </xf>
    <xf numFmtId="0" fontId="0" fillId="0" borderId="8" xfId="0" applyBorder="1" applyAlignment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2" fillId="2" borderId="10" xfId="2" applyBorder="1" applyProtection="1">
      <alignment horizontal="left" vertical="top" wrapText="1"/>
    </xf>
    <xf numFmtId="0" fontId="2" fillId="2" borderId="11" xfId="2" applyBorder="1" applyProtection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5" fillId="0" borderId="13" xfId="6" applyBorder="1" applyProtection="1">
      <alignment horizontal="left" vertical="top" wrapText="1"/>
    </xf>
    <xf numFmtId="0" fontId="6" fillId="0" borderId="13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12" fillId="0" borderId="12" xfId="18" applyBorder="1" applyProtection="1">
      <alignment horizontal="left" vertical="top" wrapText="1"/>
    </xf>
    <xf numFmtId="0" fontId="13" fillId="0" borderId="12" xfId="26" applyBorder="1" applyAlignment="1" applyProtection="1">
      <alignment horizontal="left" vertical="top" wrapText="1"/>
    </xf>
    <xf numFmtId="0" fontId="13" fillId="0" borderId="12" xfId="26" applyBorder="1" applyProtection="1">
      <alignment horizontal="left" vertical="top" wrapText="1" indent="1"/>
    </xf>
    <xf numFmtId="0" fontId="0" fillId="0" borderId="12" xfId="0" applyBorder="1" applyAlignment="1" applyProtection="1">
      <alignment horizontal="left" vertical="top"/>
    </xf>
    <xf numFmtId="164" fontId="0" fillId="0" borderId="12" xfId="0" applyNumberFormat="1" applyBorder="1" applyAlignment="1" applyProtection="1">
      <alignment horizontal="right" vertical="top" wrapText="1"/>
    </xf>
    <xf numFmtId="0" fontId="12" fillId="0" borderId="12" xfId="22" applyBorder="1" applyProtection="1">
      <alignment horizontal="left" vertical="top" wrapText="1"/>
    </xf>
    <xf numFmtId="0" fontId="6" fillId="0" borderId="12" xfId="17" applyBorder="1" applyAlignment="1" applyProtection="1">
      <alignment horizontal="left" vertical="top" wrapText="1"/>
    </xf>
    <xf numFmtId="0" fontId="6" fillId="0" borderId="12" xfId="17" applyBorder="1" applyProtection="1">
      <alignment horizontal="right" vertical="top" wrapText="1"/>
    </xf>
    <xf numFmtId="0" fontId="9" fillId="0" borderId="12" xfId="14" applyBorder="1" applyProtection="1">
      <alignment horizontal="left" vertical="top" wrapText="1"/>
    </xf>
    <xf numFmtId="0" fontId="6" fillId="0" borderId="14" xfId="17" applyBorder="1" applyAlignment="1" applyProtection="1">
      <alignment horizontal="left" vertical="top" wrapText="1"/>
    </xf>
    <xf numFmtId="0" fontId="6" fillId="0" borderId="14" xfId="17" applyBorder="1" applyProtection="1">
      <alignment horizontal="right" vertical="top" wrapText="1"/>
    </xf>
    <xf numFmtId="0" fontId="2" fillId="2" borderId="5" xfId="3" applyBorder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69280</xdr:colOff>
      <xdr:row>0</xdr:row>
      <xdr:rowOff>78261</xdr:rowOff>
    </xdr:from>
    <xdr:to>
      <xdr:col>4</xdr:col>
      <xdr:colOff>246558</xdr:colOff>
      <xdr:row>0</xdr:row>
      <xdr:rowOff>244993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639019</xdr:rowOff>
    </xdr:from>
    <xdr:to>
      <xdr:col>6</xdr:col>
      <xdr:colOff>0</xdr:colOff>
      <xdr:row>0</xdr:row>
      <xdr:rowOff>639019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466842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N°12 REVETEMENTS DE SOLS CARRELAGES - FAIENCES</a:t>
          </a:r>
        </a:p>
      </xdr:txBody>
    </xdr:sp>
    <xdr:clientData/>
  </xdr:twoCellAnchor>
  <xdr:twoCellAnchor editAs="absolute">
    <xdr:from>
      <xdr:col>0</xdr:col>
      <xdr:colOff>69280</xdr:colOff>
      <xdr:row>0</xdr:row>
      <xdr:rowOff>266087</xdr:rowOff>
    </xdr:from>
    <xdr:to>
      <xdr:col>1</xdr:col>
      <xdr:colOff>2345442</xdr:colOff>
      <xdr:row>0</xdr:row>
      <xdr:rowOff>581850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323254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65197</xdr:colOff>
      <xdr:row>0</xdr:row>
      <xdr:rowOff>78261</xdr:rowOff>
    </xdr:from>
    <xdr:to>
      <xdr:col>4</xdr:col>
      <xdr:colOff>249279</xdr:colOff>
      <xdr:row>0</xdr:row>
      <xdr:rowOff>247714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640379</xdr:rowOff>
    </xdr:from>
    <xdr:to>
      <xdr:col>6</xdr:col>
      <xdr:colOff>0</xdr:colOff>
      <xdr:row>0</xdr:row>
      <xdr:rowOff>640379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285279</xdr:colOff>
      <xdr:row>0</xdr:row>
      <xdr:rowOff>78261</xdr:rowOff>
    </xdr:from>
    <xdr:to>
      <xdr:col>6</xdr:col>
      <xdr:colOff>0</xdr:colOff>
      <xdr:row>0</xdr:row>
      <xdr:rowOff>465482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N°12 REVETEMENTS DE SOLS CARRELAGES - FAIENCES</a:t>
          </a:r>
        </a:p>
      </xdr:txBody>
    </xdr:sp>
    <xdr:clientData/>
  </xdr:twoCellAnchor>
  <xdr:twoCellAnchor editAs="absolute">
    <xdr:from>
      <xdr:col>0</xdr:col>
      <xdr:colOff>65197</xdr:colOff>
      <xdr:row>0</xdr:row>
      <xdr:rowOff>266087</xdr:rowOff>
    </xdr:from>
    <xdr:to>
      <xdr:col>1</xdr:col>
      <xdr:colOff>2342721</xdr:colOff>
      <xdr:row>0</xdr:row>
      <xdr:rowOff>580490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1798865</xdr:colOff>
      <xdr:row>0</xdr:row>
      <xdr:rowOff>457200</xdr:rowOff>
    </xdr:from>
    <xdr:to>
      <xdr:col>4</xdr:col>
      <xdr:colOff>197304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484665" y="457200"/>
          <a:ext cx="2789464" cy="1532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01 : Carrelage 60x60 cm dans pièces de vie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AA967-4DD5-4A5D-8621-0157B2855208}">
  <sheetPr>
    <pageSetUpPr fitToPage="1"/>
  </sheetPr>
  <dimension ref="A1:ZZ94"/>
  <sheetViews>
    <sheetView showGridLines="0" tabSelected="1" workbookViewId="0">
      <pane xSplit="2" ySplit="2" topLeftCell="C73" activePane="bottomRight" state="frozen"/>
      <selection pane="topRight" activeCell="C1" sqref="C1"/>
      <selection pane="bottomLeft" activeCell="A3" sqref="A3"/>
      <selection pane="bottomRight" activeCell="H78" sqref="H78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3"/>
      <c r="C3" s="24"/>
      <c r="D3" s="24"/>
      <c r="E3" s="10"/>
      <c r="F3" s="10"/>
    </row>
    <row r="4" spans="1:702" ht="15.45" x14ac:dyDescent="0.4">
      <c r="A4" s="25"/>
      <c r="B4" s="26" t="s">
        <v>5</v>
      </c>
      <c r="C4" s="27"/>
      <c r="D4" s="27"/>
      <c r="E4" s="11"/>
      <c r="F4" s="11"/>
    </row>
    <row r="5" spans="1:702" ht="37.299999999999997" x14ac:dyDescent="0.4">
      <c r="A5" s="28"/>
      <c r="B5" s="29" t="s">
        <v>6</v>
      </c>
      <c r="C5" s="27"/>
      <c r="D5" s="27"/>
      <c r="E5" s="11"/>
      <c r="F5" s="11"/>
      <c r="ZY5" t="s">
        <v>7</v>
      </c>
      <c r="ZZ5" s="3" t="s">
        <v>8</v>
      </c>
    </row>
    <row r="6" spans="1:702" ht="15.45" x14ac:dyDescent="0.4">
      <c r="A6" s="30" t="s">
        <v>9</v>
      </c>
      <c r="B6" s="30" t="s">
        <v>10</v>
      </c>
      <c r="C6" s="27"/>
      <c r="D6" s="27"/>
      <c r="E6" s="11"/>
      <c r="F6" s="11"/>
      <c r="ZY6" t="s">
        <v>11</v>
      </c>
      <c r="ZZ6" s="3"/>
    </row>
    <row r="7" spans="1:702" ht="15.45" x14ac:dyDescent="0.4">
      <c r="A7" s="31" t="s">
        <v>12</v>
      </c>
      <c r="B7" s="31" t="s">
        <v>13</v>
      </c>
      <c r="C7" s="27"/>
      <c r="D7" s="27"/>
      <c r="E7" s="11"/>
      <c r="F7" s="11"/>
      <c r="ZY7" t="s">
        <v>14</v>
      </c>
      <c r="ZZ7" s="3"/>
    </row>
    <row r="8" spans="1:702" ht="24.9" x14ac:dyDescent="0.4">
      <c r="A8" s="32" t="s">
        <v>15</v>
      </c>
      <c r="B8" s="32" t="s">
        <v>16</v>
      </c>
      <c r="C8" s="27"/>
      <c r="D8" s="27"/>
      <c r="E8" s="11"/>
      <c r="F8" s="11"/>
      <c r="ZY8" t="s">
        <v>17</v>
      </c>
      <c r="ZZ8" s="3"/>
    </row>
    <row r="9" spans="1:702" x14ac:dyDescent="0.4">
      <c r="A9" s="33" t="s">
        <v>18</v>
      </c>
      <c r="B9" s="34" t="s">
        <v>19</v>
      </c>
      <c r="C9" s="35" t="s">
        <v>20</v>
      </c>
      <c r="D9" s="36">
        <v>669.8</v>
      </c>
      <c r="E9" s="13"/>
      <c r="F9" s="12">
        <f>ROUND(D9*E9,2)</f>
        <v>0</v>
      </c>
      <c r="ZY9" t="s">
        <v>21</v>
      </c>
      <c r="ZZ9" s="3" t="s">
        <v>22</v>
      </c>
    </row>
    <row r="10" spans="1:702" x14ac:dyDescent="0.4">
      <c r="A10" s="33" t="s">
        <v>23</v>
      </c>
      <c r="B10" s="34" t="s">
        <v>24</v>
      </c>
      <c r="C10" s="35" t="s">
        <v>25</v>
      </c>
      <c r="D10" s="36">
        <v>697.7</v>
      </c>
      <c r="E10" s="13"/>
      <c r="F10" s="12">
        <f>ROUND(D10*E10,2)</f>
        <v>0</v>
      </c>
      <c r="ZY10" t="s">
        <v>26</v>
      </c>
      <c r="ZZ10" s="3" t="s">
        <v>27</v>
      </c>
    </row>
    <row r="11" spans="1:702" x14ac:dyDescent="0.4">
      <c r="A11" s="32" t="s">
        <v>28</v>
      </c>
      <c r="B11" s="32" t="s">
        <v>29</v>
      </c>
      <c r="C11" s="27"/>
      <c r="D11" s="27"/>
      <c r="E11" s="11"/>
      <c r="F11" s="11"/>
      <c r="ZY11" t="s">
        <v>30</v>
      </c>
      <c r="ZZ11" s="3"/>
    </row>
    <row r="12" spans="1:702" x14ac:dyDescent="0.4">
      <c r="A12" s="33" t="s">
        <v>31</v>
      </c>
      <c r="B12" s="34" t="s">
        <v>32</v>
      </c>
      <c r="C12" s="35" t="s">
        <v>33</v>
      </c>
      <c r="D12" s="36">
        <v>126</v>
      </c>
      <c r="E12" s="13"/>
      <c r="F12" s="12">
        <f>ROUND(D12*E12,2)</f>
        <v>0</v>
      </c>
      <c r="ZY12" t="s">
        <v>34</v>
      </c>
      <c r="ZZ12" s="3" t="s">
        <v>35</v>
      </c>
    </row>
    <row r="13" spans="1:702" x14ac:dyDescent="0.4">
      <c r="A13" s="32" t="s">
        <v>36</v>
      </c>
      <c r="B13" s="32" t="s">
        <v>37</v>
      </c>
      <c r="C13" s="27"/>
      <c r="D13" s="27"/>
      <c r="E13" s="11"/>
      <c r="F13" s="11"/>
      <c r="ZY13" t="s">
        <v>38</v>
      </c>
      <c r="ZZ13" s="3"/>
    </row>
    <row r="14" spans="1:702" x14ac:dyDescent="0.4">
      <c r="A14" s="37" t="s">
        <v>39</v>
      </c>
      <c r="B14" s="37" t="s">
        <v>40</v>
      </c>
      <c r="C14" s="27"/>
      <c r="D14" s="27"/>
      <c r="E14" s="11"/>
      <c r="F14" s="11"/>
      <c r="ZY14" t="s">
        <v>41</v>
      </c>
      <c r="ZZ14" s="3"/>
    </row>
    <row r="15" spans="1:702" ht="23.15" x14ac:dyDescent="0.4">
      <c r="A15" s="33" t="s">
        <v>42</v>
      </c>
      <c r="B15" s="34" t="s">
        <v>43</v>
      </c>
      <c r="C15" s="35" t="s">
        <v>44</v>
      </c>
      <c r="D15" s="36">
        <v>43.6</v>
      </c>
      <c r="E15" s="13"/>
      <c r="F15" s="12">
        <f>ROUND(D15*E15,2)</f>
        <v>0</v>
      </c>
      <c r="ZY15" t="s">
        <v>45</v>
      </c>
      <c r="ZZ15" s="3" t="s">
        <v>46</v>
      </c>
    </row>
    <row r="16" spans="1:702" ht="23.15" x14ac:dyDescent="0.4">
      <c r="A16" s="33" t="s">
        <v>47</v>
      </c>
      <c r="B16" s="34" t="s">
        <v>48</v>
      </c>
      <c r="C16" s="35" t="s">
        <v>49</v>
      </c>
      <c r="D16" s="36">
        <v>16.100000000000001</v>
      </c>
      <c r="E16" s="13"/>
      <c r="F16" s="12">
        <f>ROUND(D16*E16,2)</f>
        <v>0</v>
      </c>
      <c r="ZY16" t="s">
        <v>50</v>
      </c>
      <c r="ZZ16" s="3" t="s">
        <v>51</v>
      </c>
    </row>
    <row r="17" spans="1:702" x14ac:dyDescent="0.4">
      <c r="A17" s="37" t="s">
        <v>52</v>
      </c>
      <c r="B17" s="37" t="s">
        <v>53</v>
      </c>
      <c r="C17" s="27"/>
      <c r="D17" s="27"/>
      <c r="E17" s="11"/>
      <c r="F17" s="11"/>
      <c r="ZY17" t="s">
        <v>54</v>
      </c>
      <c r="ZZ17" s="3"/>
    </row>
    <row r="18" spans="1:702" x14ac:dyDescent="0.4">
      <c r="A18" s="33" t="s">
        <v>55</v>
      </c>
      <c r="B18" s="34" t="s">
        <v>56</v>
      </c>
      <c r="C18" s="35" t="s">
        <v>57</v>
      </c>
      <c r="D18" s="36">
        <v>59.6</v>
      </c>
      <c r="E18" s="13"/>
      <c r="F18" s="12">
        <f>ROUND(D18*E18,2)</f>
        <v>0</v>
      </c>
      <c r="ZY18" t="s">
        <v>58</v>
      </c>
      <c r="ZZ18" s="3" t="s">
        <v>59</v>
      </c>
    </row>
    <row r="19" spans="1:702" x14ac:dyDescent="0.4">
      <c r="A19" s="33" t="s">
        <v>60</v>
      </c>
      <c r="B19" s="34" t="s">
        <v>61</v>
      </c>
      <c r="C19" s="35" t="s">
        <v>62</v>
      </c>
      <c r="D19" s="36">
        <v>109.8</v>
      </c>
      <c r="E19" s="13"/>
      <c r="F19" s="12">
        <f>ROUND(D19*E19,2)</f>
        <v>0</v>
      </c>
      <c r="ZY19" t="s">
        <v>63</v>
      </c>
      <c r="ZZ19" s="3" t="s">
        <v>64</v>
      </c>
    </row>
    <row r="20" spans="1:702" x14ac:dyDescent="0.4">
      <c r="A20" s="33" t="s">
        <v>65</v>
      </c>
      <c r="B20" s="34" t="s">
        <v>66</v>
      </c>
      <c r="C20" s="35" t="s">
        <v>67</v>
      </c>
      <c r="D20" s="36">
        <v>11</v>
      </c>
      <c r="E20" s="13"/>
      <c r="F20" s="12">
        <f>ROUND(D20*E20,2)</f>
        <v>0</v>
      </c>
      <c r="ZY20" t="s">
        <v>68</v>
      </c>
      <c r="ZZ20" s="3" t="s">
        <v>69</v>
      </c>
    </row>
    <row r="21" spans="1:702" x14ac:dyDescent="0.4">
      <c r="A21" s="33" t="s">
        <v>70</v>
      </c>
      <c r="B21" s="34" t="s">
        <v>71</v>
      </c>
      <c r="C21" s="35" t="s">
        <v>72</v>
      </c>
      <c r="D21" s="36">
        <v>11</v>
      </c>
      <c r="E21" s="13"/>
      <c r="F21" s="12">
        <f>ROUND(D21*E21,2)</f>
        <v>0</v>
      </c>
      <c r="ZY21" t="s">
        <v>73</v>
      </c>
      <c r="ZZ21" s="3" t="s">
        <v>74</v>
      </c>
    </row>
    <row r="22" spans="1:702" x14ac:dyDescent="0.4">
      <c r="A22" s="33" t="s">
        <v>75</v>
      </c>
      <c r="B22" s="34" t="s">
        <v>76</v>
      </c>
      <c r="C22" s="35" t="s">
        <v>77</v>
      </c>
      <c r="D22" s="36">
        <v>59.6</v>
      </c>
      <c r="E22" s="13"/>
      <c r="F22" s="12">
        <f>ROUND(D22*E22,2)</f>
        <v>0</v>
      </c>
      <c r="ZY22" t="s">
        <v>78</v>
      </c>
      <c r="ZZ22" s="3" t="s">
        <v>79</v>
      </c>
    </row>
    <row r="23" spans="1:702" x14ac:dyDescent="0.4">
      <c r="A23" s="32" t="s">
        <v>80</v>
      </c>
      <c r="B23" s="32" t="s">
        <v>81</v>
      </c>
      <c r="C23" s="27"/>
      <c r="D23" s="27"/>
      <c r="E23" s="11"/>
      <c r="F23" s="11"/>
      <c r="ZY23" t="s">
        <v>82</v>
      </c>
      <c r="ZZ23" s="3"/>
    </row>
    <row r="24" spans="1:702" x14ac:dyDescent="0.4">
      <c r="A24" s="33" t="s">
        <v>83</v>
      </c>
      <c r="B24" s="34" t="s">
        <v>84</v>
      </c>
      <c r="C24" s="35" t="s">
        <v>85</v>
      </c>
      <c r="D24" s="36">
        <v>85.8</v>
      </c>
      <c r="E24" s="13"/>
      <c r="F24" s="12">
        <f>ROUND(D24*E24,2)</f>
        <v>0</v>
      </c>
      <c r="ZY24" t="s">
        <v>86</v>
      </c>
      <c r="ZZ24" s="3" t="s">
        <v>87</v>
      </c>
    </row>
    <row r="25" spans="1:702" x14ac:dyDescent="0.4">
      <c r="A25" s="33" t="s">
        <v>88</v>
      </c>
      <c r="B25" s="34" t="s">
        <v>89</v>
      </c>
      <c r="C25" s="35" t="s">
        <v>90</v>
      </c>
      <c r="D25" s="36">
        <v>132</v>
      </c>
      <c r="E25" s="13"/>
      <c r="F25" s="12">
        <f>ROUND(D25*E25,2)</f>
        <v>0</v>
      </c>
      <c r="ZY25" t="s">
        <v>91</v>
      </c>
      <c r="ZZ25" s="3" t="s">
        <v>92</v>
      </c>
    </row>
    <row r="26" spans="1:702" x14ac:dyDescent="0.4">
      <c r="A26" s="32" t="s">
        <v>93</v>
      </c>
      <c r="B26" s="32" t="s">
        <v>94</v>
      </c>
      <c r="C26" s="27"/>
      <c r="D26" s="27"/>
      <c r="E26" s="11"/>
      <c r="F26" s="11"/>
      <c r="ZY26" t="s">
        <v>95</v>
      </c>
      <c r="ZZ26" s="3"/>
    </row>
    <row r="27" spans="1:702" x14ac:dyDescent="0.4">
      <c r="A27" s="33" t="s">
        <v>96</v>
      </c>
      <c r="B27" s="34" t="s">
        <v>97</v>
      </c>
      <c r="C27" s="35" t="s">
        <v>98</v>
      </c>
      <c r="D27" s="36">
        <v>22</v>
      </c>
      <c r="E27" s="13"/>
      <c r="F27" s="12">
        <f>ROUND(D27*E27,2)</f>
        <v>0</v>
      </c>
      <c r="ZY27" t="s">
        <v>99</v>
      </c>
      <c r="ZZ27" s="3" t="s">
        <v>100</v>
      </c>
    </row>
    <row r="28" spans="1:702" x14ac:dyDescent="0.4">
      <c r="A28" s="37" t="s">
        <v>101</v>
      </c>
      <c r="B28" s="37" t="s">
        <v>102</v>
      </c>
      <c r="C28" s="27"/>
      <c r="D28" s="27"/>
      <c r="E28" s="11"/>
      <c r="F28" s="11"/>
      <c r="ZY28" t="s">
        <v>103</v>
      </c>
      <c r="ZZ28" s="3"/>
    </row>
    <row r="29" spans="1:702" ht="23.15" x14ac:dyDescent="0.4">
      <c r="A29" s="33" t="s">
        <v>104</v>
      </c>
      <c r="B29" s="34" t="s">
        <v>105</v>
      </c>
      <c r="C29" s="35" t="s">
        <v>106</v>
      </c>
      <c r="D29" s="36">
        <v>22</v>
      </c>
      <c r="E29" s="13"/>
      <c r="F29" s="12">
        <f>ROUND(D29*E29,2)</f>
        <v>0</v>
      </c>
      <c r="ZY29" t="s">
        <v>107</v>
      </c>
      <c r="ZZ29" s="3" t="s">
        <v>108</v>
      </c>
    </row>
    <row r="30" spans="1:702" x14ac:dyDescent="0.4">
      <c r="A30" s="27"/>
      <c r="B30" s="27"/>
      <c r="C30" s="27"/>
      <c r="D30" s="27"/>
      <c r="E30" s="11"/>
      <c r="F30" s="14"/>
    </row>
    <row r="31" spans="1:702" x14ac:dyDescent="0.4">
      <c r="A31" s="38"/>
      <c r="B31" s="39" t="s">
        <v>109</v>
      </c>
      <c r="C31" s="27"/>
      <c r="D31" s="27"/>
      <c r="E31" s="11"/>
      <c r="F31" s="15">
        <f>SUBTOTAL(109,F8:F30)</f>
        <v>0</v>
      </c>
      <c r="G31" s="5"/>
      <c r="ZY31" t="s">
        <v>110</v>
      </c>
    </row>
    <row r="32" spans="1:702" x14ac:dyDescent="0.4">
      <c r="A32" s="27"/>
      <c r="B32" s="27"/>
      <c r="C32" s="27"/>
      <c r="D32" s="27"/>
      <c r="E32" s="11"/>
      <c r="F32" s="10"/>
    </row>
    <row r="33" spans="1:702" ht="15.45" x14ac:dyDescent="0.4">
      <c r="A33" s="40" t="s">
        <v>111</v>
      </c>
      <c r="B33" s="40" t="s">
        <v>112</v>
      </c>
      <c r="C33" s="27"/>
      <c r="D33" s="27"/>
      <c r="E33" s="11"/>
      <c r="F33" s="11"/>
      <c r="ZY33" t="s">
        <v>113</v>
      </c>
      <c r="ZZ33" s="3"/>
    </row>
    <row r="34" spans="1:702" ht="24.9" x14ac:dyDescent="0.4">
      <c r="A34" s="32" t="s">
        <v>114</v>
      </c>
      <c r="B34" s="32" t="s">
        <v>115</v>
      </c>
      <c r="C34" s="27"/>
      <c r="D34" s="27"/>
      <c r="E34" s="11"/>
      <c r="F34" s="11"/>
      <c r="ZY34" t="s">
        <v>116</v>
      </c>
      <c r="ZZ34" s="3"/>
    </row>
    <row r="35" spans="1:702" x14ac:dyDescent="0.4">
      <c r="A35" s="33" t="s">
        <v>117</v>
      </c>
      <c r="B35" s="34" t="s">
        <v>118</v>
      </c>
      <c r="C35" s="35" t="s">
        <v>119</v>
      </c>
      <c r="D35" s="36">
        <v>81.2</v>
      </c>
      <c r="E35" s="13"/>
      <c r="F35" s="12">
        <f>ROUND(D35*E35,2)</f>
        <v>0</v>
      </c>
      <c r="ZY35" t="s">
        <v>120</v>
      </c>
      <c r="ZZ35" s="3" t="s">
        <v>121</v>
      </c>
    </row>
    <row r="36" spans="1:702" x14ac:dyDescent="0.4">
      <c r="A36" s="33" t="s">
        <v>122</v>
      </c>
      <c r="B36" s="34" t="s">
        <v>123</v>
      </c>
      <c r="C36" s="35" t="s">
        <v>124</v>
      </c>
      <c r="D36" s="36">
        <v>76.400000000000006</v>
      </c>
      <c r="E36" s="13"/>
      <c r="F36" s="12">
        <f>ROUND(D36*E36,2)</f>
        <v>0</v>
      </c>
      <c r="ZY36" t="s">
        <v>125</v>
      </c>
      <c r="ZZ36" s="3" t="s">
        <v>126</v>
      </c>
    </row>
    <row r="37" spans="1:702" x14ac:dyDescent="0.4">
      <c r="A37" s="32" t="s">
        <v>127</v>
      </c>
      <c r="B37" s="32" t="s">
        <v>128</v>
      </c>
      <c r="C37" s="27"/>
      <c r="D37" s="27"/>
      <c r="E37" s="11"/>
      <c r="F37" s="11"/>
      <c r="ZY37" t="s">
        <v>129</v>
      </c>
      <c r="ZZ37" s="3"/>
    </row>
    <row r="38" spans="1:702" x14ac:dyDescent="0.4">
      <c r="A38" s="33" t="s">
        <v>130</v>
      </c>
      <c r="B38" s="34" t="s">
        <v>131</v>
      </c>
      <c r="C38" s="35" t="s">
        <v>132</v>
      </c>
      <c r="D38" s="36">
        <v>8.4</v>
      </c>
      <c r="E38" s="13"/>
      <c r="F38" s="12">
        <f>ROUND(D38*E38,2)</f>
        <v>0</v>
      </c>
      <c r="ZY38" t="s">
        <v>133</v>
      </c>
      <c r="ZZ38" s="3" t="s">
        <v>134</v>
      </c>
    </row>
    <row r="39" spans="1:702" x14ac:dyDescent="0.4">
      <c r="A39" s="32" t="s">
        <v>135</v>
      </c>
      <c r="B39" s="32" t="s">
        <v>136</v>
      </c>
      <c r="C39" s="27"/>
      <c r="D39" s="27"/>
      <c r="E39" s="11"/>
      <c r="F39" s="11"/>
      <c r="ZY39" t="s">
        <v>137</v>
      </c>
      <c r="ZZ39" s="3"/>
    </row>
    <row r="40" spans="1:702" x14ac:dyDescent="0.4">
      <c r="A40" s="33" t="s">
        <v>138</v>
      </c>
      <c r="B40" s="34" t="s">
        <v>139</v>
      </c>
      <c r="C40" s="35" t="s">
        <v>140</v>
      </c>
      <c r="D40" s="36">
        <v>1</v>
      </c>
      <c r="E40" s="13"/>
      <c r="F40" s="12">
        <f>ROUND(D40*E40,2)</f>
        <v>0</v>
      </c>
      <c r="ZY40" t="s">
        <v>141</v>
      </c>
      <c r="ZZ40" s="3" t="s">
        <v>142</v>
      </c>
    </row>
    <row r="41" spans="1:702" x14ac:dyDescent="0.4">
      <c r="A41" s="27"/>
      <c r="B41" s="27"/>
      <c r="C41" s="27"/>
      <c r="D41" s="27"/>
      <c r="E41" s="11"/>
      <c r="F41" s="14"/>
    </row>
    <row r="42" spans="1:702" x14ac:dyDescent="0.4">
      <c r="A42" s="38"/>
      <c r="B42" s="39" t="s">
        <v>143</v>
      </c>
      <c r="C42" s="27"/>
      <c r="D42" s="27"/>
      <c r="E42" s="11"/>
      <c r="F42" s="15">
        <f>SUBTOTAL(109,F34:F41)</f>
        <v>0</v>
      </c>
      <c r="G42" s="5"/>
      <c r="ZY42" t="s">
        <v>144</v>
      </c>
    </row>
    <row r="43" spans="1:702" x14ac:dyDescent="0.4">
      <c r="A43" s="41"/>
      <c r="B43" s="42"/>
      <c r="C43" s="27"/>
      <c r="D43" s="27"/>
      <c r="E43" s="11"/>
      <c r="F43" s="15"/>
      <c r="G43" s="4"/>
    </row>
    <row r="44" spans="1:702" ht="15.45" x14ac:dyDescent="0.4">
      <c r="A44" s="43"/>
      <c r="B44" s="43" t="s">
        <v>145</v>
      </c>
      <c r="C44" s="27"/>
      <c r="D44" s="27"/>
      <c r="E44" s="11"/>
      <c r="F44" s="15">
        <f>SUBTOTAL(109,F5:F42)</f>
        <v>0</v>
      </c>
      <c r="G44" s="5"/>
      <c r="ZY44" t="s">
        <v>146</v>
      </c>
    </row>
    <row r="45" spans="1:702" x14ac:dyDescent="0.4">
      <c r="A45" s="23"/>
      <c r="B45" s="23"/>
      <c r="C45" s="27"/>
      <c r="D45" s="27"/>
      <c r="E45" s="11"/>
      <c r="F45" s="10"/>
    </row>
    <row r="46" spans="1:702" ht="15.45" x14ac:dyDescent="0.4">
      <c r="A46" s="25"/>
      <c r="B46" s="26" t="s">
        <v>147</v>
      </c>
      <c r="C46" s="27"/>
      <c r="D46" s="27"/>
      <c r="E46" s="11"/>
      <c r="F46" s="11"/>
    </row>
    <row r="47" spans="1:702" ht="37.299999999999997" x14ac:dyDescent="0.4">
      <c r="A47" s="28"/>
      <c r="B47" s="29" t="s">
        <v>148</v>
      </c>
      <c r="C47" s="27"/>
      <c r="D47" s="27"/>
      <c r="E47" s="11"/>
      <c r="F47" s="11"/>
      <c r="ZY47" t="s">
        <v>149</v>
      </c>
      <c r="ZZ47" s="3" t="s">
        <v>150</v>
      </c>
    </row>
    <row r="48" spans="1:702" ht="15.45" x14ac:dyDescent="0.4">
      <c r="A48" s="30" t="s">
        <v>151</v>
      </c>
      <c r="B48" s="30" t="s">
        <v>152</v>
      </c>
      <c r="C48" s="27"/>
      <c r="D48" s="27"/>
      <c r="E48" s="11"/>
      <c r="F48" s="11"/>
      <c r="ZY48" t="s">
        <v>153</v>
      </c>
      <c r="ZZ48" s="3"/>
    </row>
    <row r="49" spans="1:702" ht="15.45" x14ac:dyDescent="0.4">
      <c r="A49" s="31" t="s">
        <v>154</v>
      </c>
      <c r="B49" s="31" t="s">
        <v>155</v>
      </c>
      <c r="C49" s="27"/>
      <c r="D49" s="27"/>
      <c r="E49" s="11"/>
      <c r="F49" s="11"/>
      <c r="ZY49" t="s">
        <v>156</v>
      </c>
      <c r="ZZ49" s="3"/>
    </row>
    <row r="50" spans="1:702" ht="24.9" x14ac:dyDescent="0.4">
      <c r="A50" s="32" t="s">
        <v>157</v>
      </c>
      <c r="B50" s="32" t="s">
        <v>158</v>
      </c>
      <c r="C50" s="27"/>
      <c r="D50" s="27"/>
      <c r="E50" s="11"/>
      <c r="F50" s="11"/>
      <c r="ZY50" t="s">
        <v>159</v>
      </c>
      <c r="ZZ50" s="3"/>
    </row>
    <row r="51" spans="1:702" x14ac:dyDescent="0.4">
      <c r="A51" s="33" t="s">
        <v>160</v>
      </c>
      <c r="B51" s="34" t="s">
        <v>161</v>
      </c>
      <c r="C51" s="35" t="s">
        <v>162</v>
      </c>
      <c r="D51" s="36">
        <v>1038.8</v>
      </c>
      <c r="E51" s="13"/>
      <c r="F51" s="12">
        <f>ROUND(D51*E51,2)</f>
        <v>0</v>
      </c>
      <c r="ZY51" t="s">
        <v>163</v>
      </c>
      <c r="ZZ51" s="3" t="s">
        <v>164</v>
      </c>
    </row>
    <row r="52" spans="1:702" x14ac:dyDescent="0.4">
      <c r="A52" s="33" t="s">
        <v>165</v>
      </c>
      <c r="B52" s="34" t="s">
        <v>166</v>
      </c>
      <c r="C52" s="35" t="s">
        <v>167</v>
      </c>
      <c r="D52" s="36">
        <v>1095.4000000000001</v>
      </c>
      <c r="E52" s="13"/>
      <c r="F52" s="12">
        <f>ROUND(D52*E52,2)</f>
        <v>0</v>
      </c>
      <c r="ZY52" t="s">
        <v>168</v>
      </c>
      <c r="ZZ52" s="3" t="s">
        <v>169</v>
      </c>
    </row>
    <row r="53" spans="1:702" x14ac:dyDescent="0.4">
      <c r="A53" s="32" t="s">
        <v>170</v>
      </c>
      <c r="B53" s="32" t="s">
        <v>171</v>
      </c>
      <c r="C53" s="27"/>
      <c r="D53" s="27"/>
      <c r="E53" s="11"/>
      <c r="F53" s="11"/>
      <c r="ZY53" t="s">
        <v>172</v>
      </c>
      <c r="ZZ53" s="3"/>
    </row>
    <row r="54" spans="1:702" x14ac:dyDescent="0.4">
      <c r="A54" s="33" t="s">
        <v>173</v>
      </c>
      <c r="B54" s="34" t="s">
        <v>174</v>
      </c>
      <c r="C54" s="35" t="s">
        <v>175</v>
      </c>
      <c r="D54" s="36">
        <v>219.2</v>
      </c>
      <c r="E54" s="13"/>
      <c r="F54" s="12">
        <f>ROUND(D54*E54,2)</f>
        <v>0</v>
      </c>
      <c r="ZY54" t="s">
        <v>176</v>
      </c>
      <c r="ZZ54" s="3" t="s">
        <v>177</v>
      </c>
    </row>
    <row r="55" spans="1:702" x14ac:dyDescent="0.4">
      <c r="A55" s="32" t="s">
        <v>178</v>
      </c>
      <c r="B55" s="32" t="s">
        <v>179</v>
      </c>
      <c r="C55" s="27"/>
      <c r="D55" s="27"/>
      <c r="E55" s="11"/>
      <c r="F55" s="11"/>
      <c r="ZY55" t="s">
        <v>180</v>
      </c>
      <c r="ZZ55" s="3"/>
    </row>
    <row r="56" spans="1:702" x14ac:dyDescent="0.4">
      <c r="A56" s="37" t="s">
        <v>181</v>
      </c>
      <c r="B56" s="37" t="s">
        <v>182</v>
      </c>
      <c r="C56" s="27"/>
      <c r="D56" s="27"/>
      <c r="E56" s="11"/>
      <c r="F56" s="11"/>
      <c r="ZY56" t="s">
        <v>183</v>
      </c>
      <c r="ZZ56" s="3"/>
    </row>
    <row r="57" spans="1:702" ht="23.15" x14ac:dyDescent="0.4">
      <c r="A57" s="33" t="s">
        <v>184</v>
      </c>
      <c r="B57" s="34" t="s">
        <v>185</v>
      </c>
      <c r="C57" s="35" t="s">
        <v>186</v>
      </c>
      <c r="D57" s="36">
        <v>53.9</v>
      </c>
      <c r="E57" s="13"/>
      <c r="F57" s="12">
        <f>ROUND(D57*E57,2)</f>
        <v>0</v>
      </c>
      <c r="ZY57" t="s">
        <v>187</v>
      </c>
      <c r="ZZ57" s="3" t="s">
        <v>188</v>
      </c>
    </row>
    <row r="58" spans="1:702" ht="23.15" x14ac:dyDescent="0.4">
      <c r="A58" s="33" t="s">
        <v>189</v>
      </c>
      <c r="B58" s="34" t="s">
        <v>190</v>
      </c>
      <c r="C58" s="35" t="s">
        <v>191</v>
      </c>
      <c r="D58" s="36">
        <v>29.3</v>
      </c>
      <c r="E58" s="13"/>
      <c r="F58" s="12">
        <f>ROUND(D58*E58,2)</f>
        <v>0</v>
      </c>
      <c r="ZY58" t="s">
        <v>192</v>
      </c>
      <c r="ZZ58" s="3" t="s">
        <v>193</v>
      </c>
    </row>
    <row r="59" spans="1:702" x14ac:dyDescent="0.4">
      <c r="A59" s="37" t="s">
        <v>194</v>
      </c>
      <c r="B59" s="37" t="s">
        <v>195</v>
      </c>
      <c r="C59" s="27"/>
      <c r="D59" s="27"/>
      <c r="E59" s="11"/>
      <c r="F59" s="11"/>
      <c r="ZY59" t="s">
        <v>196</v>
      </c>
      <c r="ZZ59" s="3"/>
    </row>
    <row r="60" spans="1:702" x14ac:dyDescent="0.4">
      <c r="A60" s="33" t="s">
        <v>197</v>
      </c>
      <c r="B60" s="34" t="s">
        <v>198</v>
      </c>
      <c r="C60" s="35" t="s">
        <v>199</v>
      </c>
      <c r="D60" s="36">
        <v>83.2</v>
      </c>
      <c r="E60" s="13"/>
      <c r="F60" s="12">
        <f>ROUND(D60*E60,2)</f>
        <v>0</v>
      </c>
      <c r="ZY60" t="s">
        <v>200</v>
      </c>
      <c r="ZZ60" s="3" t="s">
        <v>201</v>
      </c>
    </row>
    <row r="61" spans="1:702" x14ac:dyDescent="0.4">
      <c r="A61" s="33" t="s">
        <v>202</v>
      </c>
      <c r="B61" s="34" t="s">
        <v>203</v>
      </c>
      <c r="C61" s="35" t="s">
        <v>204</v>
      </c>
      <c r="D61" s="36">
        <v>149.5</v>
      </c>
      <c r="E61" s="13"/>
      <c r="F61" s="12">
        <f>ROUND(D61*E61,2)</f>
        <v>0</v>
      </c>
      <c r="ZY61" t="s">
        <v>205</v>
      </c>
      <c r="ZZ61" s="3" t="s">
        <v>206</v>
      </c>
    </row>
    <row r="62" spans="1:702" x14ac:dyDescent="0.4">
      <c r="A62" s="33" t="s">
        <v>207</v>
      </c>
      <c r="B62" s="34" t="s">
        <v>208</v>
      </c>
      <c r="C62" s="35" t="s">
        <v>209</v>
      </c>
      <c r="D62" s="36">
        <v>15</v>
      </c>
      <c r="E62" s="13"/>
      <c r="F62" s="12">
        <f>ROUND(D62*E62,2)</f>
        <v>0</v>
      </c>
      <c r="ZY62" t="s">
        <v>210</v>
      </c>
      <c r="ZZ62" s="3" t="s">
        <v>211</v>
      </c>
    </row>
    <row r="63" spans="1:702" x14ac:dyDescent="0.4">
      <c r="A63" s="33" t="s">
        <v>212</v>
      </c>
      <c r="B63" s="34" t="s">
        <v>213</v>
      </c>
      <c r="C63" s="35" t="s">
        <v>214</v>
      </c>
      <c r="D63" s="36">
        <v>15</v>
      </c>
      <c r="E63" s="13"/>
      <c r="F63" s="12">
        <f>ROUND(D63*E63,2)</f>
        <v>0</v>
      </c>
      <c r="ZY63" t="s">
        <v>215</v>
      </c>
      <c r="ZZ63" s="3" t="s">
        <v>216</v>
      </c>
    </row>
    <row r="64" spans="1:702" x14ac:dyDescent="0.4">
      <c r="A64" s="33" t="s">
        <v>217</v>
      </c>
      <c r="B64" s="34" t="s">
        <v>218</v>
      </c>
      <c r="C64" s="35" t="s">
        <v>219</v>
      </c>
      <c r="D64" s="36">
        <v>83.2</v>
      </c>
      <c r="E64" s="13"/>
      <c r="F64" s="12">
        <f>ROUND(D64*E64,2)</f>
        <v>0</v>
      </c>
      <c r="ZY64" t="s">
        <v>220</v>
      </c>
      <c r="ZZ64" s="3" t="s">
        <v>221</v>
      </c>
    </row>
    <row r="65" spans="1:702" x14ac:dyDescent="0.4">
      <c r="A65" s="32" t="s">
        <v>222</v>
      </c>
      <c r="B65" s="32" t="s">
        <v>223</v>
      </c>
      <c r="C65" s="27"/>
      <c r="D65" s="27"/>
      <c r="E65" s="11"/>
      <c r="F65" s="11"/>
      <c r="ZY65" t="s">
        <v>224</v>
      </c>
      <c r="ZZ65" s="3"/>
    </row>
    <row r="66" spans="1:702" x14ac:dyDescent="0.4">
      <c r="A66" s="33" t="s">
        <v>225</v>
      </c>
      <c r="B66" s="34" t="s">
        <v>226</v>
      </c>
      <c r="C66" s="35" t="s">
        <v>227</v>
      </c>
      <c r="D66" s="36">
        <v>117</v>
      </c>
      <c r="E66" s="13"/>
      <c r="F66" s="12">
        <f>ROUND(D66*E66,2)</f>
        <v>0</v>
      </c>
      <c r="ZY66" t="s">
        <v>228</v>
      </c>
      <c r="ZZ66" s="3" t="s">
        <v>229</v>
      </c>
    </row>
    <row r="67" spans="1:702" x14ac:dyDescent="0.4">
      <c r="A67" s="33" t="s">
        <v>230</v>
      </c>
      <c r="B67" s="34" t="s">
        <v>231</v>
      </c>
      <c r="C67" s="35" t="s">
        <v>232</v>
      </c>
      <c r="D67" s="36">
        <v>180</v>
      </c>
      <c r="E67" s="13"/>
      <c r="F67" s="12">
        <f>ROUND(D67*E67,2)</f>
        <v>0</v>
      </c>
      <c r="ZY67" t="s">
        <v>233</v>
      </c>
      <c r="ZZ67" s="3" t="s">
        <v>234</v>
      </c>
    </row>
    <row r="68" spans="1:702" x14ac:dyDescent="0.4">
      <c r="A68" s="32" t="s">
        <v>235</v>
      </c>
      <c r="B68" s="32" t="s">
        <v>236</v>
      </c>
      <c r="C68" s="27"/>
      <c r="D68" s="27"/>
      <c r="E68" s="11"/>
      <c r="F68" s="11"/>
      <c r="ZY68" t="s">
        <v>237</v>
      </c>
      <c r="ZZ68" s="3"/>
    </row>
    <row r="69" spans="1:702" x14ac:dyDescent="0.4">
      <c r="A69" s="33" t="s">
        <v>238</v>
      </c>
      <c r="B69" s="34" t="s">
        <v>239</v>
      </c>
      <c r="C69" s="35" t="s">
        <v>240</v>
      </c>
      <c r="D69" s="36">
        <v>30</v>
      </c>
      <c r="E69" s="13"/>
      <c r="F69" s="12">
        <f>ROUND(D69*E69,2)</f>
        <v>0</v>
      </c>
      <c r="ZY69" t="s">
        <v>241</v>
      </c>
      <c r="ZZ69" s="3" t="s">
        <v>242</v>
      </c>
    </row>
    <row r="70" spans="1:702" x14ac:dyDescent="0.4">
      <c r="A70" s="37" t="s">
        <v>243</v>
      </c>
      <c r="B70" s="37" t="s">
        <v>244</v>
      </c>
      <c r="C70" s="27"/>
      <c r="D70" s="27"/>
      <c r="E70" s="11"/>
      <c r="F70" s="11"/>
      <c r="ZY70" t="s">
        <v>245</v>
      </c>
      <c r="ZZ70" s="3"/>
    </row>
    <row r="71" spans="1:702" ht="23.15" x14ac:dyDescent="0.4">
      <c r="A71" s="33" t="s">
        <v>246</v>
      </c>
      <c r="B71" s="34" t="s">
        <v>247</v>
      </c>
      <c r="C71" s="35" t="s">
        <v>248</v>
      </c>
      <c r="D71" s="36">
        <v>30</v>
      </c>
      <c r="E71" s="13"/>
      <c r="F71" s="12">
        <f>ROUND(D71*E71,2)</f>
        <v>0</v>
      </c>
      <c r="ZY71" t="s">
        <v>249</v>
      </c>
      <c r="ZZ71" s="3" t="s">
        <v>250</v>
      </c>
    </row>
    <row r="72" spans="1:702" x14ac:dyDescent="0.4">
      <c r="A72" s="27"/>
      <c r="B72" s="27"/>
      <c r="C72" s="27"/>
      <c r="D72" s="27"/>
      <c r="E72" s="11"/>
      <c r="F72" s="14"/>
    </row>
    <row r="73" spans="1:702" x14ac:dyDescent="0.4">
      <c r="A73" s="38"/>
      <c r="B73" s="39" t="s">
        <v>251</v>
      </c>
      <c r="C73" s="27"/>
      <c r="D73" s="27"/>
      <c r="E73" s="11"/>
      <c r="F73" s="15">
        <f>SUBTOTAL(109,F50:F72)</f>
        <v>0</v>
      </c>
      <c r="G73" s="5"/>
      <c r="ZY73" t="s">
        <v>252</v>
      </c>
    </row>
    <row r="74" spans="1:702" x14ac:dyDescent="0.4">
      <c r="A74" s="27"/>
      <c r="B74" s="27"/>
      <c r="C74" s="27"/>
      <c r="D74" s="27"/>
      <c r="E74" s="11"/>
      <c r="F74" s="10"/>
    </row>
    <row r="75" spans="1:702" ht="15.45" x14ac:dyDescent="0.4">
      <c r="A75" s="40" t="s">
        <v>253</v>
      </c>
      <c r="B75" s="40" t="s">
        <v>254</v>
      </c>
      <c r="C75" s="27"/>
      <c r="D75" s="27"/>
      <c r="E75" s="11"/>
      <c r="F75" s="11"/>
      <c r="ZY75" t="s">
        <v>255</v>
      </c>
      <c r="ZZ75" s="3"/>
    </row>
    <row r="76" spans="1:702" ht="24.9" x14ac:dyDescent="0.4">
      <c r="A76" s="32" t="s">
        <v>256</v>
      </c>
      <c r="B76" s="32" t="s">
        <v>257</v>
      </c>
      <c r="C76" s="27"/>
      <c r="D76" s="27"/>
      <c r="E76" s="11"/>
      <c r="F76" s="11"/>
      <c r="ZY76" t="s">
        <v>258</v>
      </c>
      <c r="ZZ76" s="3"/>
    </row>
    <row r="77" spans="1:702" x14ac:dyDescent="0.4">
      <c r="A77" s="33" t="s">
        <v>259</v>
      </c>
      <c r="B77" s="34" t="s">
        <v>260</v>
      </c>
      <c r="C77" s="35" t="s">
        <v>261</v>
      </c>
      <c r="D77" s="36">
        <v>89.9</v>
      </c>
      <c r="E77" s="13"/>
      <c r="F77" s="12">
        <f>ROUND(D77*E77,2)</f>
        <v>0</v>
      </c>
      <c r="ZY77" t="s">
        <v>262</v>
      </c>
      <c r="ZZ77" s="3" t="s">
        <v>263</v>
      </c>
    </row>
    <row r="78" spans="1:702" x14ac:dyDescent="0.4">
      <c r="A78" s="33" t="s">
        <v>264</v>
      </c>
      <c r="B78" s="34" t="s">
        <v>265</v>
      </c>
      <c r="C78" s="35" t="s">
        <v>266</v>
      </c>
      <c r="D78" s="36">
        <v>100.4</v>
      </c>
      <c r="E78" s="13"/>
      <c r="F78" s="12">
        <f>ROUND(D78*E78,2)</f>
        <v>0</v>
      </c>
      <c r="ZY78" t="s">
        <v>267</v>
      </c>
      <c r="ZZ78" s="3" t="s">
        <v>268</v>
      </c>
    </row>
    <row r="79" spans="1:702" x14ac:dyDescent="0.4">
      <c r="A79" s="32" t="s">
        <v>269</v>
      </c>
      <c r="B79" s="32" t="s">
        <v>270</v>
      </c>
      <c r="C79" s="27"/>
      <c r="D79" s="27"/>
      <c r="E79" s="11"/>
      <c r="F79" s="11"/>
      <c r="ZY79" t="s">
        <v>271</v>
      </c>
      <c r="ZZ79" s="3"/>
    </row>
    <row r="80" spans="1:702" x14ac:dyDescent="0.4">
      <c r="A80" s="33" t="s">
        <v>272</v>
      </c>
      <c r="B80" s="34" t="s">
        <v>273</v>
      </c>
      <c r="C80" s="35" t="s">
        <v>274</v>
      </c>
      <c r="D80" s="36">
        <v>8.4</v>
      </c>
      <c r="E80" s="13"/>
      <c r="F80" s="12">
        <f>ROUND(D80*E80,2)</f>
        <v>0</v>
      </c>
      <c r="ZY80" t="s">
        <v>275</v>
      </c>
      <c r="ZZ80" s="3" t="s">
        <v>276</v>
      </c>
    </row>
    <row r="81" spans="1:702" x14ac:dyDescent="0.4">
      <c r="A81" s="32" t="s">
        <v>277</v>
      </c>
      <c r="B81" s="32" t="s">
        <v>278</v>
      </c>
      <c r="C81" s="27"/>
      <c r="D81" s="27"/>
      <c r="E81" s="11"/>
      <c r="F81" s="11"/>
      <c r="ZY81" t="s">
        <v>279</v>
      </c>
      <c r="ZZ81" s="3"/>
    </row>
    <row r="82" spans="1:702" x14ac:dyDescent="0.4">
      <c r="A82" s="33" t="s">
        <v>280</v>
      </c>
      <c r="B82" s="34" t="s">
        <v>281</v>
      </c>
      <c r="C82" s="35" t="s">
        <v>282</v>
      </c>
      <c r="D82" s="36">
        <v>1</v>
      </c>
      <c r="E82" s="13"/>
      <c r="F82" s="12">
        <f>ROUND(D82*E82,2)</f>
        <v>0</v>
      </c>
      <c r="ZY82" t="s">
        <v>283</v>
      </c>
      <c r="ZZ82" s="3" t="s">
        <v>284</v>
      </c>
    </row>
    <row r="83" spans="1:702" x14ac:dyDescent="0.4">
      <c r="A83" s="27"/>
      <c r="B83" s="27"/>
      <c r="C83" s="27"/>
      <c r="D83" s="27"/>
      <c r="E83" s="11"/>
      <c r="F83" s="14"/>
    </row>
    <row r="84" spans="1:702" x14ac:dyDescent="0.4">
      <c r="A84" s="38"/>
      <c r="B84" s="39" t="s">
        <v>285</v>
      </c>
      <c r="C84" s="27"/>
      <c r="D84" s="27"/>
      <c r="E84" s="11"/>
      <c r="F84" s="15">
        <f>SUBTOTAL(109,F76:F83)</f>
        <v>0</v>
      </c>
      <c r="G84" s="5"/>
      <c r="ZY84" t="s">
        <v>286</v>
      </c>
    </row>
    <row r="85" spans="1:702" x14ac:dyDescent="0.4">
      <c r="A85" s="41"/>
      <c r="B85" s="42"/>
      <c r="C85" s="27"/>
      <c r="D85" s="27"/>
      <c r="E85" s="11"/>
      <c r="F85" s="15"/>
      <c r="G85" s="4"/>
    </row>
    <row r="86" spans="1:702" ht="15.45" x14ac:dyDescent="0.4">
      <c r="A86" s="43"/>
      <c r="B86" s="43" t="s">
        <v>287</v>
      </c>
      <c r="C86" s="27"/>
      <c r="D86" s="27"/>
      <c r="E86" s="11"/>
      <c r="F86" s="15">
        <f>SUBTOTAL(109,F47:F84)</f>
        <v>0</v>
      </c>
      <c r="G86" s="5"/>
      <c r="ZY86" t="s">
        <v>288</v>
      </c>
    </row>
    <row r="87" spans="1:702" x14ac:dyDescent="0.4">
      <c r="A87" s="24"/>
      <c r="B87" s="24"/>
      <c r="C87" s="27"/>
      <c r="D87" s="27"/>
      <c r="E87" s="11"/>
      <c r="F87" s="10"/>
    </row>
    <row r="88" spans="1:702" x14ac:dyDescent="0.4">
      <c r="A88" s="44"/>
      <c r="B88" s="44"/>
      <c r="C88" s="44"/>
      <c r="D88" s="44"/>
      <c r="E88" s="14"/>
      <c r="F88" s="14"/>
    </row>
    <row r="89" spans="1:702" x14ac:dyDescent="0.4">
      <c r="A89" s="6"/>
      <c r="B89" s="6"/>
      <c r="C89" s="6"/>
      <c r="D89" s="6"/>
      <c r="E89" s="6"/>
      <c r="F89" s="6"/>
    </row>
    <row r="90" spans="1:702" ht="29.15" x14ac:dyDescent="0.4">
      <c r="B90" s="7" t="s">
        <v>289</v>
      </c>
      <c r="F90" s="8">
        <f>SUBTOTAL(109,F4:F88)</f>
        <v>0</v>
      </c>
      <c r="ZY90" t="s">
        <v>290</v>
      </c>
    </row>
    <row r="91" spans="1:702" x14ac:dyDescent="0.4">
      <c r="A91" s="9">
        <v>20</v>
      </c>
      <c r="B91" s="7" t="str">
        <f>CONCATENATE("Montant TVA (",A91,"%)")</f>
        <v>Montant TVA (20%)</v>
      </c>
      <c r="F91" s="8">
        <f>(F90*A91)/100</f>
        <v>0</v>
      </c>
      <c r="ZY91" t="s">
        <v>291</v>
      </c>
    </row>
    <row r="92" spans="1:702" x14ac:dyDescent="0.4">
      <c r="B92" s="7" t="s">
        <v>292</v>
      </c>
      <c r="F92" s="8">
        <f>F90+F91</f>
        <v>0</v>
      </c>
      <c r="ZY92" t="s">
        <v>293</v>
      </c>
    </row>
    <row r="93" spans="1:702" x14ac:dyDescent="0.4">
      <c r="F93" s="8"/>
    </row>
    <row r="94" spans="1:702" x14ac:dyDescent="0.4">
      <c r="F94" s="8"/>
    </row>
  </sheetData>
  <sheetProtection algorithmName="SHA-512" hashValue="vbV0xi4Ecr2pKD7vw1SnOeFelgLOwzcIotLkMWJN2SsV6TobsvYbEIcLL7TCw2i7b29RAZVpuMN07a/2RLpH3g==" saltValue="YObvzzWxvfxAEDhyrfOnB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6" header="0.74803149606299213" footer="0.21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8EE9D-0410-4C08-91DC-06E2D73F33C9}">
  <sheetPr>
    <pageSetUpPr fitToPage="1"/>
  </sheetPr>
  <dimension ref="A1:ZZ60"/>
  <sheetViews>
    <sheetView showGridLines="0" workbookViewId="0">
      <pane xSplit="2" ySplit="2" topLeftCell="C40" activePane="bottomRight" state="frozen"/>
      <selection activeCell="F81" sqref="F81"/>
      <selection pane="topRight" activeCell="F81" sqref="F81"/>
      <selection pane="bottomLeft" activeCell="F81" sqref="F81"/>
      <selection pane="bottomRight" activeCell="F81" sqref="F81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294</v>
      </c>
      <c r="C2" s="21" t="s">
        <v>295</v>
      </c>
      <c r="D2" s="22" t="s">
        <v>296</v>
      </c>
      <c r="E2" s="2" t="s">
        <v>297</v>
      </c>
      <c r="F2" s="1" t="s">
        <v>298</v>
      </c>
    </row>
    <row r="3" spans="1:702" x14ac:dyDescent="0.4">
      <c r="A3" s="23"/>
      <c r="B3" s="23"/>
      <c r="C3" s="24"/>
      <c r="D3" s="24"/>
      <c r="E3" s="10"/>
      <c r="F3" s="10"/>
    </row>
    <row r="4" spans="1:702" ht="15.45" x14ac:dyDescent="0.4">
      <c r="A4" s="25"/>
      <c r="B4" s="26" t="s">
        <v>299</v>
      </c>
      <c r="C4" s="27"/>
      <c r="D4" s="27"/>
      <c r="E4" s="11"/>
      <c r="F4" s="11"/>
    </row>
    <row r="5" spans="1:702" ht="37.299999999999997" x14ac:dyDescent="0.4">
      <c r="A5" s="28"/>
      <c r="B5" s="29" t="s">
        <v>300</v>
      </c>
      <c r="C5" s="27"/>
      <c r="D5" s="27"/>
      <c r="E5" s="11"/>
      <c r="F5" s="11"/>
      <c r="ZY5" t="s">
        <v>301</v>
      </c>
      <c r="ZZ5" s="3" t="s">
        <v>302</v>
      </c>
    </row>
    <row r="6" spans="1:702" ht="15.45" x14ac:dyDescent="0.4">
      <c r="A6" s="30" t="s">
        <v>303</v>
      </c>
      <c r="B6" s="30" t="s">
        <v>304</v>
      </c>
      <c r="C6" s="27"/>
      <c r="D6" s="27"/>
      <c r="E6" s="11"/>
      <c r="F6" s="11"/>
      <c r="ZY6" t="s">
        <v>305</v>
      </c>
      <c r="ZZ6" s="3"/>
    </row>
    <row r="7" spans="1:702" ht="15.45" x14ac:dyDescent="0.4">
      <c r="A7" s="31" t="s">
        <v>306</v>
      </c>
      <c r="B7" s="31" t="s">
        <v>307</v>
      </c>
      <c r="C7" s="27"/>
      <c r="D7" s="27"/>
      <c r="E7" s="11"/>
      <c r="F7" s="11"/>
      <c r="ZY7" t="s">
        <v>308</v>
      </c>
      <c r="ZZ7" s="3"/>
    </row>
    <row r="8" spans="1:702" ht="24.9" x14ac:dyDescent="0.4">
      <c r="A8" s="32" t="s">
        <v>309</v>
      </c>
      <c r="B8" s="32" t="s">
        <v>310</v>
      </c>
      <c r="C8" s="27"/>
      <c r="D8" s="27"/>
      <c r="E8" s="11"/>
      <c r="F8" s="11"/>
      <c r="ZY8" t="s">
        <v>311</v>
      </c>
      <c r="ZZ8" s="3"/>
    </row>
    <row r="9" spans="1:702" x14ac:dyDescent="0.4">
      <c r="A9" s="33" t="s">
        <v>312</v>
      </c>
      <c r="B9" s="34" t="s">
        <v>313</v>
      </c>
      <c r="C9" s="35" t="s">
        <v>314</v>
      </c>
      <c r="D9" s="36">
        <v>458.2</v>
      </c>
      <c r="E9" s="13"/>
      <c r="F9" s="12">
        <f>ROUND(D9*E9,2)</f>
        <v>0</v>
      </c>
      <c r="ZY9" t="s">
        <v>315</v>
      </c>
      <c r="ZZ9" s="3" t="s">
        <v>316</v>
      </c>
    </row>
    <row r="10" spans="1:702" x14ac:dyDescent="0.4">
      <c r="A10" s="33" t="s">
        <v>317</v>
      </c>
      <c r="B10" s="34" t="s">
        <v>318</v>
      </c>
      <c r="C10" s="35" t="s">
        <v>319</v>
      </c>
      <c r="D10" s="36">
        <v>452.4</v>
      </c>
      <c r="E10" s="13"/>
      <c r="F10" s="12">
        <f>ROUND(D10*E10,2)</f>
        <v>0</v>
      </c>
      <c r="ZY10" t="s">
        <v>320</v>
      </c>
      <c r="ZZ10" s="3" t="s">
        <v>321</v>
      </c>
    </row>
    <row r="11" spans="1:702" ht="24.9" x14ac:dyDescent="0.4">
      <c r="A11" s="32" t="s">
        <v>322</v>
      </c>
      <c r="B11" s="32" t="s">
        <v>323</v>
      </c>
      <c r="C11" s="27"/>
      <c r="D11" s="27"/>
      <c r="E11" s="11"/>
      <c r="F11" s="11"/>
      <c r="ZY11" t="s">
        <v>324</v>
      </c>
      <c r="ZZ11" s="3"/>
    </row>
    <row r="12" spans="1:702" x14ac:dyDescent="0.4">
      <c r="A12" s="33" t="s">
        <v>325</v>
      </c>
      <c r="B12" s="34" t="s">
        <v>326</v>
      </c>
      <c r="C12" s="35" t="s">
        <v>327</v>
      </c>
      <c r="D12" s="36">
        <v>-458.2</v>
      </c>
      <c r="E12" s="13"/>
      <c r="F12" s="12">
        <f>ROUND(D12*E12,2)</f>
        <v>0</v>
      </c>
      <c r="ZY12" t="s">
        <v>328</v>
      </c>
      <c r="ZZ12" s="3" t="s">
        <v>329</v>
      </c>
    </row>
    <row r="13" spans="1:702" x14ac:dyDescent="0.4">
      <c r="A13" s="33" t="s">
        <v>330</v>
      </c>
      <c r="B13" s="34" t="s">
        <v>331</v>
      </c>
      <c r="C13" s="35" t="s">
        <v>332</v>
      </c>
      <c r="D13" s="36">
        <v>-452.4</v>
      </c>
      <c r="E13" s="13"/>
      <c r="F13" s="12">
        <f>ROUND(D13*E13,2)</f>
        <v>0</v>
      </c>
      <c r="ZY13" t="s">
        <v>333</v>
      </c>
      <c r="ZZ13" s="3" t="s">
        <v>334</v>
      </c>
    </row>
    <row r="14" spans="1:702" x14ac:dyDescent="0.4">
      <c r="A14" s="27"/>
      <c r="B14" s="27"/>
      <c r="C14" s="27"/>
      <c r="D14" s="27"/>
      <c r="E14" s="11"/>
      <c r="F14" s="14"/>
    </row>
    <row r="15" spans="1:702" x14ac:dyDescent="0.4">
      <c r="A15" s="38"/>
      <c r="B15" s="39" t="s">
        <v>335</v>
      </c>
      <c r="C15" s="27"/>
      <c r="D15" s="27"/>
      <c r="E15" s="11"/>
      <c r="F15" s="15">
        <f>SUBTOTAL(109,F8:F14)</f>
        <v>0</v>
      </c>
      <c r="G15" s="5"/>
      <c r="ZY15" t="s">
        <v>336</v>
      </c>
    </row>
    <row r="16" spans="1:702" x14ac:dyDescent="0.4">
      <c r="A16" s="27"/>
      <c r="B16" s="27"/>
      <c r="C16" s="27"/>
      <c r="D16" s="27"/>
      <c r="E16" s="11"/>
      <c r="F16" s="10"/>
    </row>
    <row r="17" spans="1:702" ht="15.45" x14ac:dyDescent="0.4">
      <c r="A17" s="40" t="s">
        <v>337</v>
      </c>
      <c r="B17" s="40" t="s">
        <v>338</v>
      </c>
      <c r="C17" s="27"/>
      <c r="D17" s="27"/>
      <c r="E17" s="11"/>
      <c r="F17" s="11"/>
      <c r="ZY17" t="s">
        <v>339</v>
      </c>
      <c r="ZZ17" s="3"/>
    </row>
    <row r="18" spans="1:702" ht="24.9" x14ac:dyDescent="0.4">
      <c r="A18" s="32" t="s">
        <v>340</v>
      </c>
      <c r="B18" s="32" t="s">
        <v>341</v>
      </c>
      <c r="C18" s="27"/>
      <c r="D18" s="27"/>
      <c r="E18" s="11"/>
      <c r="F18" s="11"/>
      <c r="ZY18" t="s">
        <v>342</v>
      </c>
      <c r="ZZ18" s="3"/>
    </row>
    <row r="19" spans="1:702" x14ac:dyDescent="0.4">
      <c r="A19" s="33" t="s">
        <v>343</v>
      </c>
      <c r="B19" s="34" t="s">
        <v>344</v>
      </c>
      <c r="C19" s="35" t="s">
        <v>345</v>
      </c>
      <c r="D19" s="36">
        <v>79.8</v>
      </c>
      <c r="E19" s="13"/>
      <c r="F19" s="12">
        <f>ROUND(D19*E19,2)</f>
        <v>0</v>
      </c>
      <c r="ZY19" t="s">
        <v>346</v>
      </c>
      <c r="ZZ19" s="3" t="s">
        <v>347</v>
      </c>
    </row>
    <row r="20" spans="1:702" x14ac:dyDescent="0.4">
      <c r="A20" s="33" t="s">
        <v>348</v>
      </c>
      <c r="B20" s="34" t="s">
        <v>349</v>
      </c>
      <c r="C20" s="35" t="s">
        <v>350</v>
      </c>
      <c r="D20" s="36">
        <v>76.400000000000006</v>
      </c>
      <c r="E20" s="13"/>
      <c r="F20" s="12">
        <f>ROUND(D20*E20,2)</f>
        <v>0</v>
      </c>
      <c r="ZY20" t="s">
        <v>351</v>
      </c>
      <c r="ZZ20" s="3" t="s">
        <v>352</v>
      </c>
    </row>
    <row r="21" spans="1:702" ht="24.9" x14ac:dyDescent="0.4">
      <c r="A21" s="32" t="s">
        <v>353</v>
      </c>
      <c r="B21" s="32" t="s">
        <v>354</v>
      </c>
      <c r="C21" s="27"/>
      <c r="D21" s="27"/>
      <c r="E21" s="11"/>
      <c r="F21" s="11"/>
      <c r="ZY21" t="s">
        <v>355</v>
      </c>
      <c r="ZZ21" s="3"/>
    </row>
    <row r="22" spans="1:702" x14ac:dyDescent="0.4">
      <c r="A22" s="33" t="s">
        <v>356</v>
      </c>
      <c r="B22" s="34" t="s">
        <v>357</v>
      </c>
      <c r="C22" s="35" t="s">
        <v>358</v>
      </c>
      <c r="D22" s="36">
        <v>-79.8</v>
      </c>
      <c r="E22" s="13"/>
      <c r="F22" s="12">
        <f>ROUND(D22*E22,2)</f>
        <v>0</v>
      </c>
      <c r="ZY22" t="s">
        <v>359</v>
      </c>
      <c r="ZZ22" s="3" t="s">
        <v>360</v>
      </c>
    </row>
    <row r="23" spans="1:702" x14ac:dyDescent="0.4">
      <c r="A23" s="33" t="s">
        <v>361</v>
      </c>
      <c r="B23" s="34" t="s">
        <v>362</v>
      </c>
      <c r="C23" s="35" t="s">
        <v>363</v>
      </c>
      <c r="D23" s="36">
        <v>-76.400000000000006</v>
      </c>
      <c r="E23" s="13"/>
      <c r="F23" s="12">
        <f>ROUND(D23*E23,2)</f>
        <v>0</v>
      </c>
      <c r="ZY23" t="s">
        <v>364</v>
      </c>
      <c r="ZZ23" s="3" t="s">
        <v>365</v>
      </c>
    </row>
    <row r="24" spans="1:702" x14ac:dyDescent="0.4">
      <c r="A24" s="27"/>
      <c r="B24" s="27"/>
      <c r="C24" s="27"/>
      <c r="D24" s="27"/>
      <c r="E24" s="11"/>
      <c r="F24" s="14"/>
    </row>
    <row r="25" spans="1:702" x14ac:dyDescent="0.4">
      <c r="A25" s="38"/>
      <c r="B25" s="39" t="s">
        <v>366</v>
      </c>
      <c r="C25" s="27"/>
      <c r="D25" s="27"/>
      <c r="E25" s="11"/>
      <c r="F25" s="15">
        <f>SUBTOTAL(109,F18:F24)</f>
        <v>0</v>
      </c>
      <c r="G25" s="5"/>
      <c r="ZY25" t="s">
        <v>367</v>
      </c>
    </row>
    <row r="26" spans="1:702" x14ac:dyDescent="0.4">
      <c r="A26" s="41"/>
      <c r="B26" s="42"/>
      <c r="C26" s="27"/>
      <c r="D26" s="27"/>
      <c r="E26" s="11"/>
      <c r="F26" s="15"/>
      <c r="G26" s="4"/>
    </row>
    <row r="27" spans="1:702" ht="15.45" x14ac:dyDescent="0.4">
      <c r="A27" s="43"/>
      <c r="B27" s="43" t="s">
        <v>368</v>
      </c>
      <c r="C27" s="27"/>
      <c r="D27" s="27"/>
      <c r="E27" s="11"/>
      <c r="F27" s="15">
        <f>SUBTOTAL(109,F5:F25)</f>
        <v>0</v>
      </c>
      <c r="G27" s="5"/>
      <c r="ZY27" t="s">
        <v>369</v>
      </c>
    </row>
    <row r="28" spans="1:702" x14ac:dyDescent="0.4">
      <c r="A28" s="23"/>
      <c r="B28" s="23"/>
      <c r="C28" s="27"/>
      <c r="D28" s="27"/>
      <c r="E28" s="11"/>
      <c r="F28" s="10"/>
    </row>
    <row r="29" spans="1:702" ht="15.45" x14ac:dyDescent="0.4">
      <c r="A29" s="25"/>
      <c r="B29" s="26" t="s">
        <v>370</v>
      </c>
      <c r="C29" s="27"/>
      <c r="D29" s="27"/>
      <c r="E29" s="11"/>
      <c r="F29" s="11"/>
    </row>
    <row r="30" spans="1:702" ht="37.299999999999997" x14ac:dyDescent="0.4">
      <c r="A30" s="28"/>
      <c r="B30" s="29" t="s">
        <v>371</v>
      </c>
      <c r="C30" s="27"/>
      <c r="D30" s="27"/>
      <c r="E30" s="11"/>
      <c r="F30" s="11"/>
      <c r="ZY30" t="s">
        <v>372</v>
      </c>
      <c r="ZZ30" s="3" t="s">
        <v>373</v>
      </c>
    </row>
    <row r="31" spans="1:702" ht="15.45" x14ac:dyDescent="0.4">
      <c r="A31" s="30" t="s">
        <v>374</v>
      </c>
      <c r="B31" s="30" t="s">
        <v>375</v>
      </c>
      <c r="C31" s="27"/>
      <c r="D31" s="27"/>
      <c r="E31" s="11"/>
      <c r="F31" s="11"/>
      <c r="ZY31" t="s">
        <v>376</v>
      </c>
      <c r="ZZ31" s="3"/>
    </row>
    <row r="32" spans="1:702" ht="15.45" x14ac:dyDescent="0.4">
      <c r="A32" s="31" t="s">
        <v>377</v>
      </c>
      <c r="B32" s="31" t="s">
        <v>378</v>
      </c>
      <c r="C32" s="27"/>
      <c r="D32" s="27"/>
      <c r="E32" s="11"/>
      <c r="F32" s="11"/>
      <c r="ZY32" t="s">
        <v>379</v>
      </c>
      <c r="ZZ32" s="3"/>
    </row>
    <row r="33" spans="1:702" ht="24.9" x14ac:dyDescent="0.4">
      <c r="A33" s="32" t="s">
        <v>380</v>
      </c>
      <c r="B33" s="32" t="s">
        <v>381</v>
      </c>
      <c r="C33" s="27"/>
      <c r="D33" s="27"/>
      <c r="E33" s="11"/>
      <c r="F33" s="11"/>
      <c r="ZY33" t="s">
        <v>382</v>
      </c>
      <c r="ZZ33" s="3"/>
    </row>
    <row r="34" spans="1:702" x14ac:dyDescent="0.4">
      <c r="A34" s="33" t="s">
        <v>383</v>
      </c>
      <c r="B34" s="34" t="s">
        <v>384</v>
      </c>
      <c r="C34" s="35" t="s">
        <v>385</v>
      </c>
      <c r="D34" s="36">
        <v>718.8</v>
      </c>
      <c r="E34" s="13"/>
      <c r="F34" s="12">
        <f>ROUND(D34*E34,2)</f>
        <v>0</v>
      </c>
      <c r="ZY34" t="s">
        <v>386</v>
      </c>
      <c r="ZZ34" s="3" t="s">
        <v>387</v>
      </c>
    </row>
    <row r="35" spans="1:702" x14ac:dyDescent="0.4">
      <c r="A35" s="33" t="s">
        <v>388</v>
      </c>
      <c r="B35" s="34" t="s">
        <v>389</v>
      </c>
      <c r="C35" s="35" t="s">
        <v>390</v>
      </c>
      <c r="D35" s="36">
        <v>732.2</v>
      </c>
      <c r="E35" s="13"/>
      <c r="F35" s="12">
        <f>ROUND(D35*E35,2)</f>
        <v>0</v>
      </c>
      <c r="ZY35" t="s">
        <v>391</v>
      </c>
      <c r="ZZ35" s="3" t="s">
        <v>392</v>
      </c>
    </row>
    <row r="36" spans="1:702" ht="24.9" x14ac:dyDescent="0.4">
      <c r="A36" s="32" t="s">
        <v>393</v>
      </c>
      <c r="B36" s="32" t="s">
        <v>394</v>
      </c>
      <c r="C36" s="27"/>
      <c r="D36" s="27"/>
      <c r="E36" s="11"/>
      <c r="F36" s="11"/>
      <c r="ZY36" t="s">
        <v>395</v>
      </c>
      <c r="ZZ36" s="3"/>
    </row>
    <row r="37" spans="1:702" x14ac:dyDescent="0.4">
      <c r="A37" s="33" t="s">
        <v>396</v>
      </c>
      <c r="B37" s="34" t="s">
        <v>397</v>
      </c>
      <c r="C37" s="35" t="s">
        <v>398</v>
      </c>
      <c r="D37" s="36">
        <v>-718.8</v>
      </c>
      <c r="E37" s="13"/>
      <c r="F37" s="12">
        <f>ROUND(D37*E37,2)</f>
        <v>0</v>
      </c>
      <c r="ZY37" t="s">
        <v>399</v>
      </c>
      <c r="ZZ37" s="3" t="s">
        <v>400</v>
      </c>
    </row>
    <row r="38" spans="1:702" x14ac:dyDescent="0.4">
      <c r="A38" s="33" t="s">
        <v>401</v>
      </c>
      <c r="B38" s="34" t="s">
        <v>402</v>
      </c>
      <c r="C38" s="35" t="s">
        <v>403</v>
      </c>
      <c r="D38" s="36">
        <v>-732.2</v>
      </c>
      <c r="E38" s="13"/>
      <c r="F38" s="12">
        <f>ROUND(D38*E38,2)</f>
        <v>0</v>
      </c>
      <c r="ZY38" t="s">
        <v>404</v>
      </c>
      <c r="ZZ38" s="3" t="s">
        <v>405</v>
      </c>
    </row>
    <row r="39" spans="1:702" x14ac:dyDescent="0.4">
      <c r="A39" s="27"/>
      <c r="B39" s="27"/>
      <c r="C39" s="27"/>
      <c r="D39" s="27"/>
      <c r="E39" s="11"/>
      <c r="F39" s="14"/>
    </row>
    <row r="40" spans="1:702" x14ac:dyDescent="0.4">
      <c r="A40" s="38"/>
      <c r="B40" s="39" t="s">
        <v>406</v>
      </c>
      <c r="C40" s="27"/>
      <c r="D40" s="27"/>
      <c r="E40" s="11"/>
      <c r="F40" s="15">
        <f>SUBTOTAL(109,F33:F39)</f>
        <v>0</v>
      </c>
      <c r="G40" s="5"/>
      <c r="ZY40" t="s">
        <v>407</v>
      </c>
    </row>
    <row r="41" spans="1:702" x14ac:dyDescent="0.4">
      <c r="A41" s="27"/>
      <c r="B41" s="27"/>
      <c r="C41" s="27"/>
      <c r="D41" s="27"/>
      <c r="E41" s="11"/>
      <c r="F41" s="10"/>
    </row>
    <row r="42" spans="1:702" ht="15.45" x14ac:dyDescent="0.4">
      <c r="A42" s="40" t="s">
        <v>408</v>
      </c>
      <c r="B42" s="40" t="s">
        <v>409</v>
      </c>
      <c r="C42" s="27"/>
      <c r="D42" s="27"/>
      <c r="E42" s="11"/>
      <c r="F42" s="11"/>
      <c r="ZY42" t="s">
        <v>410</v>
      </c>
      <c r="ZZ42" s="3"/>
    </row>
    <row r="43" spans="1:702" ht="24.9" x14ac:dyDescent="0.4">
      <c r="A43" s="32" t="s">
        <v>411</v>
      </c>
      <c r="B43" s="32" t="s">
        <v>412</v>
      </c>
      <c r="C43" s="27"/>
      <c r="D43" s="27"/>
      <c r="E43" s="11"/>
      <c r="F43" s="11"/>
      <c r="ZY43" t="s">
        <v>413</v>
      </c>
      <c r="ZZ43" s="3"/>
    </row>
    <row r="44" spans="1:702" x14ac:dyDescent="0.4">
      <c r="A44" s="33" t="s">
        <v>414</v>
      </c>
      <c r="B44" s="34" t="s">
        <v>415</v>
      </c>
      <c r="C44" s="35" t="s">
        <v>416</v>
      </c>
      <c r="D44" s="36">
        <v>88.5</v>
      </c>
      <c r="E44" s="13"/>
      <c r="F44" s="12">
        <f>ROUND(D44*E44,2)</f>
        <v>0</v>
      </c>
      <c r="ZY44" t="s">
        <v>417</v>
      </c>
      <c r="ZZ44" s="3" t="s">
        <v>418</v>
      </c>
    </row>
    <row r="45" spans="1:702" x14ac:dyDescent="0.4">
      <c r="A45" s="33" t="s">
        <v>419</v>
      </c>
      <c r="B45" s="34" t="s">
        <v>420</v>
      </c>
      <c r="C45" s="35" t="s">
        <v>421</v>
      </c>
      <c r="D45" s="36">
        <v>100.4</v>
      </c>
      <c r="E45" s="13"/>
      <c r="F45" s="12">
        <f>ROUND(D45*E45,2)</f>
        <v>0</v>
      </c>
      <c r="ZY45" t="s">
        <v>422</v>
      </c>
      <c r="ZZ45" s="3" t="s">
        <v>423</v>
      </c>
    </row>
    <row r="46" spans="1:702" ht="24.9" x14ac:dyDescent="0.4">
      <c r="A46" s="32" t="s">
        <v>424</v>
      </c>
      <c r="B46" s="32" t="s">
        <v>425</v>
      </c>
      <c r="C46" s="27"/>
      <c r="D46" s="27"/>
      <c r="E46" s="11"/>
      <c r="F46" s="11"/>
      <c r="ZY46" t="s">
        <v>426</v>
      </c>
      <c r="ZZ46" s="3"/>
    </row>
    <row r="47" spans="1:702" x14ac:dyDescent="0.4">
      <c r="A47" s="33" t="s">
        <v>427</v>
      </c>
      <c r="B47" s="34" t="s">
        <v>428</v>
      </c>
      <c r="C47" s="35" t="s">
        <v>429</v>
      </c>
      <c r="D47" s="36">
        <v>-88.5</v>
      </c>
      <c r="E47" s="13"/>
      <c r="F47" s="12">
        <f>ROUND(D47*E47,2)</f>
        <v>0</v>
      </c>
      <c r="ZY47" t="s">
        <v>430</v>
      </c>
      <c r="ZZ47" s="3" t="s">
        <v>431</v>
      </c>
    </row>
    <row r="48" spans="1:702" x14ac:dyDescent="0.4">
      <c r="A48" s="33" t="s">
        <v>432</v>
      </c>
      <c r="B48" s="34" t="s">
        <v>433</v>
      </c>
      <c r="C48" s="35" t="s">
        <v>434</v>
      </c>
      <c r="D48" s="36">
        <v>-100.4</v>
      </c>
      <c r="E48" s="13"/>
      <c r="F48" s="12">
        <f>ROUND(D48*E48,2)</f>
        <v>0</v>
      </c>
      <c r="ZY48" t="s">
        <v>435</v>
      </c>
      <c r="ZZ48" s="3" t="s">
        <v>436</v>
      </c>
    </row>
    <row r="49" spans="1:701" x14ac:dyDescent="0.4">
      <c r="A49" s="27"/>
      <c r="B49" s="27"/>
      <c r="C49" s="27"/>
      <c r="D49" s="27"/>
      <c r="E49" s="11"/>
      <c r="F49" s="14"/>
    </row>
    <row r="50" spans="1:701" x14ac:dyDescent="0.4">
      <c r="A50" s="41"/>
      <c r="B50" s="42" t="s">
        <v>437</v>
      </c>
      <c r="C50" s="27"/>
      <c r="D50" s="27"/>
      <c r="E50" s="11"/>
      <c r="F50" s="15">
        <f>SUBTOTAL(109,F43:F49)</f>
        <v>0</v>
      </c>
      <c r="G50" s="5"/>
      <c r="ZY50" t="s">
        <v>438</v>
      </c>
    </row>
    <row r="51" spans="1:701" x14ac:dyDescent="0.4">
      <c r="A51" s="41"/>
      <c r="B51" s="42"/>
      <c r="C51" s="27"/>
      <c r="D51" s="27"/>
      <c r="E51" s="11"/>
      <c r="F51" s="15"/>
      <c r="G51" s="4"/>
    </row>
    <row r="52" spans="1:701" ht="15.45" x14ac:dyDescent="0.4">
      <c r="A52" s="43"/>
      <c r="B52" s="43" t="s">
        <v>439</v>
      </c>
      <c r="C52" s="27"/>
      <c r="D52" s="27"/>
      <c r="E52" s="11"/>
      <c r="F52" s="15">
        <f>SUBTOTAL(109,F30:F50)</f>
        <v>0</v>
      </c>
      <c r="G52" s="5"/>
      <c r="ZY52" t="s">
        <v>440</v>
      </c>
    </row>
    <row r="53" spans="1:701" x14ac:dyDescent="0.4">
      <c r="A53" s="24"/>
      <c r="B53" s="24"/>
      <c r="C53" s="27"/>
      <c r="D53" s="27"/>
      <c r="E53" s="11"/>
      <c r="F53" s="10"/>
    </row>
    <row r="54" spans="1:701" x14ac:dyDescent="0.4">
      <c r="A54" s="44"/>
      <c r="B54" s="44"/>
      <c r="C54" s="44"/>
      <c r="D54" s="44"/>
      <c r="E54" s="14"/>
      <c r="F54" s="14"/>
    </row>
    <row r="55" spans="1:701" x14ac:dyDescent="0.4">
      <c r="A55" s="6"/>
      <c r="B55" s="6"/>
      <c r="C55" s="6"/>
      <c r="D55" s="6"/>
      <c r="E55" s="6"/>
      <c r="F55" s="6"/>
    </row>
    <row r="56" spans="1:701" ht="29.15" x14ac:dyDescent="0.4">
      <c r="B56" s="7" t="s">
        <v>441</v>
      </c>
      <c r="F56" s="8">
        <f>SUBTOTAL(109,F4:F54)</f>
        <v>0</v>
      </c>
      <c r="ZY56" t="s">
        <v>442</v>
      </c>
    </row>
    <row r="57" spans="1:701" x14ac:dyDescent="0.4">
      <c r="A57" s="9">
        <v>20</v>
      </c>
      <c r="B57" s="7" t="str">
        <f>CONCATENATE("Montant TVA (",A57,"%)")</f>
        <v>Montant TVA (20%)</v>
      </c>
      <c r="F57" s="8">
        <f>(F56*A57)/100</f>
        <v>0</v>
      </c>
      <c r="ZY57" t="s">
        <v>443</v>
      </c>
    </row>
    <row r="58" spans="1:701" x14ac:dyDescent="0.4">
      <c r="B58" s="7" t="s">
        <v>444</v>
      </c>
      <c r="F58" s="8">
        <f>F56+F57</f>
        <v>0</v>
      </c>
      <c r="ZY58" t="s">
        <v>445</v>
      </c>
    </row>
    <row r="59" spans="1:701" x14ac:dyDescent="0.4">
      <c r="F59" s="8"/>
    </row>
    <row r="60" spans="1:701" x14ac:dyDescent="0.4">
      <c r="F60" s="8"/>
    </row>
  </sheetData>
  <sheetProtection algorithmName="SHA-512" hashValue="MJooEKVsTy39Ynf+948hT2BeMEH/ISDyp/aQgntXtrfSUZujZiC4Njkza3pwza9XTirBqQnCQJFPgWIf7V76Fw==" saltValue="CjsAKqJJEAG7PXwTj4rGwQ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1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N°12 REVETEMENTS DE SOLS C</vt:lpstr>
      <vt:lpstr>Lot N°12 Option 01   Carrelage</vt:lpstr>
      <vt:lpstr>'Lot N°12 Option 01   Carrelage'!Impression_des_titres</vt:lpstr>
      <vt:lpstr>'Lot N°12 REVETEMENTS DE SOLS C'!Impression_des_titres</vt:lpstr>
      <vt:lpstr>'Lot N°12 Option 01   Carrelage'!Zone_d_impression</vt:lpstr>
      <vt:lpstr>'Lot N°12 REVETEMENTS DE SOLS 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2025-02-11T16:37:18Z</cp:lastPrinted>
  <dcterms:created xsi:type="dcterms:W3CDTF">2025-02-11T13:52:00Z</dcterms:created>
  <dcterms:modified xsi:type="dcterms:W3CDTF">2025-02-11T16:37:27Z</dcterms:modified>
</cp:coreProperties>
</file>