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0\-Partage\Société\2_AFFAIRES - Doc interne\6_2023\ADV-23-01 - VALRIM ROMANS OSMOZ\3_DCE\1_Doc divers\DPGF\"/>
    </mc:Choice>
  </mc:AlternateContent>
  <xr:revisionPtr revIDLastSave="0" documentId="13_ncr:1_{C6F833AE-0DA4-4468-9E04-C4BD1AC19861}" xr6:coauthVersionLast="47" xr6:coauthVersionMax="47" xr10:uidLastSave="{00000000-0000-0000-0000-000000000000}"/>
  <bookViews>
    <workbookView xWindow="-103" yWindow="-103" windowWidth="33120" windowHeight="18000" xr2:uid="{00000000-000D-0000-FFFF-FFFF00000000}"/>
  </bookViews>
  <sheets>
    <sheet name="Lot N°01 GROS OEUVRE" sheetId="1" r:id="rId1"/>
    <sheet name="Lot N°01 Option 04   Volets Mo" sheetId="2" r:id="rId2"/>
  </sheets>
  <definedNames>
    <definedName name="_xlnm.Print_Titles" localSheetId="0">'Lot N°01 GROS OEUVRE'!$1:$2</definedName>
    <definedName name="_xlnm.Print_Titles" localSheetId="1">'Lot N°01 Option 04   Volets Mo'!$1:$2</definedName>
    <definedName name="_xlnm.Print_Area" localSheetId="0">'Lot N°01 GROS OEUVRE'!$A$1:$F$209</definedName>
    <definedName name="_xlnm.Print_Area" localSheetId="1">'Lot N°01 Option 04   Volets Mo'!$A$1:$F$29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F9" i="1"/>
  <c r="F14" i="1"/>
  <c r="F17" i="1" s="1"/>
  <c r="F15" i="1"/>
  <c r="F21" i="1"/>
  <c r="F22" i="1"/>
  <c r="F23" i="1"/>
  <c r="F25" i="1"/>
  <c r="F26" i="1"/>
  <c r="F27" i="1"/>
  <c r="F29" i="1"/>
  <c r="F30" i="1"/>
  <c r="F32" i="1"/>
  <c r="F33" i="1"/>
  <c r="F35" i="1"/>
  <c r="F37" i="1"/>
  <c r="F38" i="1"/>
  <c r="F40" i="1"/>
  <c r="F41" i="1"/>
  <c r="F42" i="1"/>
  <c r="F43" i="1"/>
  <c r="F44" i="1"/>
  <c r="F51" i="1"/>
  <c r="F52" i="1"/>
  <c r="F53" i="1"/>
  <c r="F54" i="1"/>
  <c r="F57" i="1"/>
  <c r="F58" i="1"/>
  <c r="F59" i="1"/>
  <c r="F60" i="1"/>
  <c r="F62" i="1"/>
  <c r="F68" i="1"/>
  <c r="F110" i="1" s="1"/>
  <c r="F69" i="1"/>
  <c r="F70" i="1"/>
  <c r="F71" i="1"/>
  <c r="F72" i="1"/>
  <c r="F74" i="1"/>
  <c r="F75" i="1"/>
  <c r="F76" i="1"/>
  <c r="F78" i="1"/>
  <c r="F79" i="1"/>
  <c r="F80" i="1"/>
  <c r="F82" i="1"/>
  <c r="F83" i="1"/>
  <c r="F84" i="1"/>
  <c r="F86" i="1"/>
  <c r="F87" i="1"/>
  <c r="F88" i="1"/>
  <c r="F89" i="1"/>
  <c r="F90" i="1"/>
  <c r="F91" i="1"/>
  <c r="F92" i="1"/>
  <c r="F93" i="1"/>
  <c r="F95" i="1"/>
  <c r="F97" i="1"/>
  <c r="F100" i="1"/>
  <c r="F102" i="1"/>
  <c r="F103" i="1"/>
  <c r="F104" i="1"/>
  <c r="F106" i="1"/>
  <c r="F107" i="1"/>
  <c r="F108" i="1"/>
  <c r="F114" i="1"/>
  <c r="F115" i="1"/>
  <c r="F116" i="1"/>
  <c r="F117" i="1"/>
  <c r="F118" i="1"/>
  <c r="F120" i="1"/>
  <c r="F121" i="1"/>
  <c r="F122" i="1"/>
  <c r="F123" i="1"/>
  <c r="F125" i="1"/>
  <c r="F126" i="1"/>
  <c r="F127" i="1"/>
  <c r="F128" i="1"/>
  <c r="F130" i="1"/>
  <c r="F131" i="1"/>
  <c r="F132" i="1"/>
  <c r="F133" i="1"/>
  <c r="F135" i="1"/>
  <c r="F136" i="1"/>
  <c r="F137" i="1"/>
  <c r="F138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3" i="1"/>
  <c r="F154" i="1"/>
  <c r="F155" i="1"/>
  <c r="F156" i="1"/>
  <c r="F162" i="1"/>
  <c r="F163" i="1"/>
  <c r="F164" i="1"/>
  <c r="F170" i="1"/>
  <c r="F171" i="1"/>
  <c r="F172" i="1"/>
  <c r="F173" i="1"/>
  <c r="F175" i="1"/>
  <c r="F179" i="1"/>
  <c r="F180" i="1"/>
  <c r="F181" i="1"/>
  <c r="F183" i="1"/>
  <c r="F184" i="1"/>
  <c r="F185" i="1"/>
  <c r="F187" i="1"/>
  <c r="F188" i="1"/>
  <c r="F189" i="1"/>
  <c r="F190" i="1"/>
  <c r="F192" i="1"/>
  <c r="F194" i="1"/>
  <c r="F196" i="1"/>
  <c r="F197" i="1"/>
  <c r="F198" i="1"/>
  <c r="F199" i="1"/>
  <c r="B207" i="1"/>
  <c r="F9" i="2"/>
  <c r="F11" i="2"/>
  <c r="F19" i="2"/>
  <c r="F21" i="2"/>
  <c r="F22" i="2" s="1"/>
  <c r="B27" i="2"/>
  <c r="F201" i="1" l="1"/>
  <c r="F46" i="1"/>
  <c r="F158" i="1"/>
  <c r="F64" i="1"/>
  <c r="F166" i="1"/>
  <c r="F11" i="1"/>
  <c r="F12" i="2"/>
  <c r="F26" i="2" s="1"/>
  <c r="F206" i="1"/>
  <c r="F202" i="1"/>
  <c r="F27" i="2" l="1"/>
  <c r="F28" i="2" s="1"/>
  <c r="F207" i="1"/>
  <c r="F208" i="1"/>
</calcChain>
</file>

<file path=xl/sharedStrings.xml><?xml version="1.0" encoding="utf-8"?>
<sst xmlns="http://schemas.openxmlformats.org/spreadsheetml/2006/main" count="839" uniqueCount="839">
  <si>
    <t>Désignation</t>
  </si>
  <si>
    <t>Unité</t>
  </si>
  <si>
    <t>Quantité</t>
  </si>
  <si>
    <t>Prix</t>
  </si>
  <si>
    <t>Montant H.T.</t>
  </si>
  <si>
    <t>Communs</t>
  </si>
  <si>
    <t>Les quantités sont données à titre indicatif et devront être vérifiées par les entreprises (cf. article 014 du Préambule)</t>
  </si>
  <si>
    <t>CH2</t>
  </si>
  <si>
    <t>GO</t>
  </si>
  <si>
    <t>2</t>
  </si>
  <si>
    <t>DESCRIPTION DES OUVRAGES</t>
  </si>
  <si>
    <t>CH3</t>
  </si>
  <si>
    <t>2.1</t>
  </si>
  <si>
    <t>PRESCRIPTIONS GENERALES</t>
  </si>
  <si>
    <t>CH4</t>
  </si>
  <si>
    <t xml:space="preserve">2.1.1 </t>
  </si>
  <si>
    <t>.INSTALLATION DE CHANTIER</t>
  </si>
  <si>
    <t>Ens</t>
  </si>
  <si>
    <t>ART</t>
  </si>
  <si>
    <t>GO-A020</t>
  </si>
  <si>
    <t xml:space="preserve">2.1.2 </t>
  </si>
  <si>
    <t>HONORAIRES PLANS PAC</t>
  </si>
  <si>
    <t>Ens</t>
  </si>
  <si>
    <t>ART</t>
  </si>
  <si>
    <t>GO-A021</t>
  </si>
  <si>
    <t>Total PRESCRIPTIONS GENERALES</t>
  </si>
  <si>
    <t>STOT</t>
  </si>
  <si>
    <t>2.2</t>
  </si>
  <si>
    <t>TRAVAUX PREPARATOIRES</t>
  </si>
  <si>
    <t>CH4</t>
  </si>
  <si>
    <t xml:space="preserve">2.2.2 </t>
  </si>
  <si>
    <t>Implantation des bâtiments</t>
  </si>
  <si>
    <t>Ens</t>
  </si>
  <si>
    <t>ART</t>
  </si>
  <si>
    <t>GO-A023</t>
  </si>
  <si>
    <t xml:space="preserve">2.2.3 </t>
  </si>
  <si>
    <t>Constat d'huissier</t>
  </si>
  <si>
    <t>Ens</t>
  </si>
  <si>
    <t>ART</t>
  </si>
  <si>
    <t>GO-A024</t>
  </si>
  <si>
    <t>Total TRAVAUX PREPARATOIRES</t>
  </si>
  <si>
    <t>STOT</t>
  </si>
  <si>
    <t>2.3</t>
  </si>
  <si>
    <t>INFRASTRUCTURE</t>
  </si>
  <si>
    <t>CH4</t>
  </si>
  <si>
    <t>2.3.1</t>
  </si>
  <si>
    <t>Fouilles en rigoles et en puits</t>
  </si>
  <si>
    <t>CH5</t>
  </si>
  <si>
    <t xml:space="preserve">2.3.1.1 </t>
  </si>
  <si>
    <t>Fouilles en rigoles et en puits</t>
  </si>
  <si>
    <t>M3</t>
  </si>
  <si>
    <t>ART</t>
  </si>
  <si>
    <t>GO-A025</t>
  </si>
  <si>
    <t xml:space="preserve">2.3.1.2 </t>
  </si>
  <si>
    <t>Remblaiement</t>
  </si>
  <si>
    <t>M3</t>
  </si>
  <si>
    <t>ART</t>
  </si>
  <si>
    <t>GO-A360</t>
  </si>
  <si>
    <t xml:space="preserve">2.3.1.3 </t>
  </si>
  <si>
    <t>Évacuation des terres en surplus</t>
  </si>
  <si>
    <t>M3</t>
  </si>
  <si>
    <t>ART</t>
  </si>
  <si>
    <t>GO-A358</t>
  </si>
  <si>
    <t>2.3.2</t>
  </si>
  <si>
    <t>Gros béton / béton de propreté</t>
  </si>
  <si>
    <t>CH5</t>
  </si>
  <si>
    <t xml:space="preserve">2.3.2.1 </t>
  </si>
  <si>
    <t>Gros béton</t>
  </si>
  <si>
    <t>M3</t>
  </si>
  <si>
    <t>ART</t>
  </si>
  <si>
    <t>GO-A361</t>
  </si>
  <si>
    <t xml:space="preserve">2.3.2.2 </t>
  </si>
  <si>
    <t>Gros béton (provision)</t>
  </si>
  <si>
    <t>M3</t>
  </si>
  <si>
    <t>ART</t>
  </si>
  <si>
    <t>GO-A362</t>
  </si>
  <si>
    <t xml:space="preserve">2.3.2.3 </t>
  </si>
  <si>
    <t>Béton de propreté</t>
  </si>
  <si>
    <t>M3</t>
  </si>
  <si>
    <t>ART</t>
  </si>
  <si>
    <t>GO-A026</t>
  </si>
  <si>
    <t>2.3.3</t>
  </si>
  <si>
    <t>Semelles B.A.</t>
  </si>
  <si>
    <t>CH5</t>
  </si>
  <si>
    <t xml:space="preserve">2.3.3.1 </t>
  </si>
  <si>
    <t>Béton C25/30</t>
  </si>
  <si>
    <t>M3</t>
  </si>
  <si>
    <t>ART</t>
  </si>
  <si>
    <t>GO-A027</t>
  </si>
  <si>
    <t xml:space="preserve">2.3.3.2 </t>
  </si>
  <si>
    <t>Armatures HA</t>
  </si>
  <si>
    <t>Kg</t>
  </si>
  <si>
    <t>ART</t>
  </si>
  <si>
    <t>GO-A363</t>
  </si>
  <si>
    <t>2.3.4</t>
  </si>
  <si>
    <t>Butons B.A.</t>
  </si>
  <si>
    <t>CH5</t>
  </si>
  <si>
    <t xml:space="preserve">2.3.4.1 </t>
  </si>
  <si>
    <t>Béton C25/30</t>
  </si>
  <si>
    <t>M3</t>
  </si>
  <si>
    <t>ART</t>
  </si>
  <si>
    <t>GO-A029</t>
  </si>
  <si>
    <t xml:space="preserve">2.3.4.2 </t>
  </si>
  <si>
    <t>Armatures HA</t>
  </si>
  <si>
    <t>Kg</t>
  </si>
  <si>
    <t>ART</t>
  </si>
  <si>
    <t>GO-A368</t>
  </si>
  <si>
    <t>2.3.5</t>
  </si>
  <si>
    <t>Fosse ascenseur</t>
  </si>
  <si>
    <t>CH5</t>
  </si>
  <si>
    <t xml:space="preserve">2.3.5.1 </t>
  </si>
  <si>
    <t>Fosse ascenseur dimensions int : 1,65 x 1,80 x 1,10 m HT environ</t>
  </si>
  <si>
    <t>Ens</t>
  </si>
  <si>
    <t>ART</t>
  </si>
  <si>
    <t>GO-A502</t>
  </si>
  <si>
    <t>2.3.6</t>
  </si>
  <si>
    <t>Imperméabilisation</t>
  </si>
  <si>
    <t>CH5</t>
  </si>
  <si>
    <t xml:space="preserve">2.3.6.1 </t>
  </si>
  <si>
    <t>Arase étanche</t>
  </si>
  <si>
    <t>ML</t>
  </si>
  <si>
    <t>ART</t>
  </si>
  <si>
    <t>GO-A032</t>
  </si>
  <si>
    <t xml:space="preserve">2.3.6.2 </t>
  </si>
  <si>
    <t>Enduit hydrofuge</t>
  </si>
  <si>
    <t>M²</t>
  </si>
  <si>
    <t>ART</t>
  </si>
  <si>
    <t>GO-A031</t>
  </si>
  <si>
    <t>2.3.7</t>
  </si>
  <si>
    <t>Drains</t>
  </si>
  <si>
    <t>CH5</t>
  </si>
  <si>
    <t xml:space="preserve">2.3.7.1 </t>
  </si>
  <si>
    <t>Cunette en pente + équerre d’étanchéité</t>
  </si>
  <si>
    <t>ML</t>
  </si>
  <si>
    <t>ART</t>
  </si>
  <si>
    <t>GO-A144</t>
  </si>
  <si>
    <t xml:space="preserve">2.3.7.2 </t>
  </si>
  <si>
    <t>Canalisation perforée</t>
  </si>
  <si>
    <t>ML</t>
  </si>
  <si>
    <t>ART</t>
  </si>
  <si>
    <t>GO-A371</t>
  </si>
  <si>
    <t xml:space="preserve">2.3.7.3 </t>
  </si>
  <si>
    <t>Nappe drainante - Delta MS</t>
  </si>
  <si>
    <t>M²</t>
  </si>
  <si>
    <t>ART</t>
  </si>
  <si>
    <t>GO-A372</t>
  </si>
  <si>
    <t xml:space="preserve">2.3.7.4 </t>
  </si>
  <si>
    <t>Regard + cheminée de visite avec tampon béton</t>
  </si>
  <si>
    <t>U</t>
  </si>
  <si>
    <t>ART</t>
  </si>
  <si>
    <t>GO-A374</t>
  </si>
  <si>
    <t xml:space="preserve">2.3.7.5 </t>
  </si>
  <si>
    <t>Canalisation de branchement</t>
  </si>
  <si>
    <t>ML</t>
  </si>
  <si>
    <t>ART</t>
  </si>
  <si>
    <t>GO-A375</t>
  </si>
  <si>
    <t>Total INFRASTRUCTURE</t>
  </si>
  <si>
    <t>STOT</t>
  </si>
  <si>
    <t>2.4</t>
  </si>
  <si>
    <t>DALLAGES EN INFRASTRUCTURE</t>
  </si>
  <si>
    <t>CH4</t>
  </si>
  <si>
    <t>2.4.1</t>
  </si>
  <si>
    <t>Réseaux sous dallages</t>
  </si>
  <si>
    <t>CH5</t>
  </si>
  <si>
    <t xml:space="preserve">2.4.1.1 </t>
  </si>
  <si>
    <t>Tranchées</t>
  </si>
  <si>
    <t>ML</t>
  </si>
  <si>
    <t>ART</t>
  </si>
  <si>
    <t>GO-A145</t>
  </si>
  <si>
    <t xml:space="preserve">2.4.1.2 </t>
  </si>
  <si>
    <t>Avaloirs secs 50x50 cm</t>
  </si>
  <si>
    <t>U</t>
  </si>
  <si>
    <t>ART</t>
  </si>
  <si>
    <t>GO-A503</t>
  </si>
  <si>
    <t xml:space="preserve">2.4.1.3 </t>
  </si>
  <si>
    <t>Caniveau bas de rampe</t>
  </si>
  <si>
    <t>ML</t>
  </si>
  <si>
    <t>ART</t>
  </si>
  <si>
    <t>GO-A505</t>
  </si>
  <si>
    <t xml:space="preserve">2.4.1.4 </t>
  </si>
  <si>
    <t>Canalisation EP Ø adapté</t>
  </si>
  <si>
    <t>ML</t>
  </si>
  <si>
    <t>ART</t>
  </si>
  <si>
    <t>GO-A510</t>
  </si>
  <si>
    <t>2.4.2</t>
  </si>
  <si>
    <t>Dallages</t>
  </si>
  <si>
    <t>CH5</t>
  </si>
  <si>
    <t>2.4.2.1</t>
  </si>
  <si>
    <t>Dallages en sous sol</t>
  </si>
  <si>
    <t>CH6</t>
  </si>
  <si>
    <t xml:space="preserve">2.4.2.1.1 </t>
  </si>
  <si>
    <t>Ep. 13cm - bidim + couche de forme + couche de réglage - polyane - Avec finition dressée et lissée avec chape incorporée</t>
  </si>
  <si>
    <t>M²</t>
  </si>
  <si>
    <t>ART</t>
  </si>
  <si>
    <t>GO-A507</t>
  </si>
  <si>
    <t xml:space="preserve">2.4.2.1.2 </t>
  </si>
  <si>
    <t>Ep. 13cm - bidim + couche de forme + couche de réglage - polyane - Avec finition chape incorporée et façon de pente</t>
  </si>
  <si>
    <t>M²</t>
  </si>
  <si>
    <t>ART</t>
  </si>
  <si>
    <t>GO-A508</t>
  </si>
  <si>
    <t xml:space="preserve">2.4.2.1.3 </t>
  </si>
  <si>
    <t>Bac à sable + pelle</t>
  </si>
  <si>
    <t>U</t>
  </si>
  <si>
    <t>ART</t>
  </si>
  <si>
    <t>GO-A509</t>
  </si>
  <si>
    <t xml:space="preserve">2.4.2.1.4 </t>
  </si>
  <si>
    <t>Façon de cunette 50x20 cm</t>
  </si>
  <si>
    <t>ML</t>
  </si>
  <si>
    <t>ART</t>
  </si>
  <si>
    <t>SEB-A207</t>
  </si>
  <si>
    <t>2.4.3</t>
  </si>
  <si>
    <t>Dalle portée rampe</t>
  </si>
  <si>
    <t>CH5</t>
  </si>
  <si>
    <t xml:space="preserve">2.4.3.1 </t>
  </si>
  <si>
    <t>Dalle portée ép 25 cm - Rampe avec finition balayée et striée - façon de pente</t>
  </si>
  <si>
    <t>M²</t>
  </si>
  <si>
    <t>ART</t>
  </si>
  <si>
    <t>GO-A513</t>
  </si>
  <si>
    <t>Total DALLAGES EN INFRASTRUCTURE</t>
  </si>
  <si>
    <t>STOT</t>
  </si>
  <si>
    <t>2.5</t>
  </si>
  <si>
    <t>MURS ET STRUCTURE EN INFRASTRUCTURE</t>
  </si>
  <si>
    <t>CH4</t>
  </si>
  <si>
    <t>2.5.1</t>
  </si>
  <si>
    <t>Murs Béton en infrastructure</t>
  </si>
  <si>
    <t>CH5</t>
  </si>
  <si>
    <t xml:space="preserve">2.5.1.1 </t>
  </si>
  <si>
    <t>Béton C25/30</t>
  </si>
  <si>
    <t>M3</t>
  </si>
  <si>
    <t>ART</t>
  </si>
  <si>
    <t>GO-A388</t>
  </si>
  <si>
    <t xml:space="preserve">2.5.1.2 </t>
  </si>
  <si>
    <t>Armatures HA</t>
  </si>
  <si>
    <t>Kg</t>
  </si>
  <si>
    <t>ART</t>
  </si>
  <si>
    <t>GO-A389</t>
  </si>
  <si>
    <t xml:space="preserve">2.5.1.3 </t>
  </si>
  <si>
    <t>Armatures TS</t>
  </si>
  <si>
    <t>Kg</t>
  </si>
  <si>
    <t>ART</t>
  </si>
  <si>
    <t>GO-A390</t>
  </si>
  <si>
    <t xml:space="preserve">2.5.1.4 </t>
  </si>
  <si>
    <t>Coffrage</t>
  </si>
  <si>
    <t>M²</t>
  </si>
  <si>
    <t>ART</t>
  </si>
  <si>
    <t>GO-A391</t>
  </si>
  <si>
    <t xml:space="preserve">2.5.1.5 </t>
  </si>
  <si>
    <t>Réservations et scellement pour coffrets - fourreaux</t>
  </si>
  <si>
    <t>Ens</t>
  </si>
  <si>
    <t>ART</t>
  </si>
  <si>
    <t>GO-A392</t>
  </si>
  <si>
    <t>2.5.2</t>
  </si>
  <si>
    <t>Murs béton préfabriqués</t>
  </si>
  <si>
    <t>CH5</t>
  </si>
  <si>
    <t xml:space="preserve">2.5.2.1 </t>
  </si>
  <si>
    <t>Prémur épaisseur 20 cm</t>
  </si>
  <si>
    <t>M²</t>
  </si>
  <si>
    <t>ART</t>
  </si>
  <si>
    <t>GO-A564</t>
  </si>
  <si>
    <t xml:space="preserve">2.5.2.2 </t>
  </si>
  <si>
    <t>Armatures HA</t>
  </si>
  <si>
    <t>Kg</t>
  </si>
  <si>
    <t>ART</t>
  </si>
  <si>
    <t>GO-A565</t>
  </si>
  <si>
    <t xml:space="preserve">2.5.2.3 </t>
  </si>
  <si>
    <t>Armatures TS</t>
  </si>
  <si>
    <t>Kg</t>
  </si>
  <si>
    <t>ART</t>
  </si>
  <si>
    <t>GO-A575</t>
  </si>
  <si>
    <t>2.5.3</t>
  </si>
  <si>
    <t>Poteaux B.A</t>
  </si>
  <si>
    <t>CH5</t>
  </si>
  <si>
    <t xml:space="preserve">2.5.3.1 </t>
  </si>
  <si>
    <t>Béton C25/30</t>
  </si>
  <si>
    <t>M3</t>
  </si>
  <si>
    <t>ART</t>
  </si>
  <si>
    <t>GO-A143</t>
  </si>
  <si>
    <t xml:space="preserve">2.5.3.2 </t>
  </si>
  <si>
    <t>Armatures HA</t>
  </si>
  <si>
    <t>Kg</t>
  </si>
  <si>
    <t>ART</t>
  </si>
  <si>
    <t>GO-A369</t>
  </si>
  <si>
    <t xml:space="preserve">2.5.3.3 </t>
  </si>
  <si>
    <t>Coffrage C2</t>
  </si>
  <si>
    <t>M²</t>
  </si>
  <si>
    <t>ART</t>
  </si>
  <si>
    <t>GO-A370</t>
  </si>
  <si>
    <t>2.5.4</t>
  </si>
  <si>
    <t>Poutres B.A</t>
  </si>
  <si>
    <t>CH5</t>
  </si>
  <si>
    <t xml:space="preserve">2.5.4.1 </t>
  </si>
  <si>
    <t>Béton C25/30</t>
  </si>
  <si>
    <t>M3</t>
  </si>
  <si>
    <t>ART</t>
  </si>
  <si>
    <t>GO-A400</t>
  </si>
  <si>
    <t xml:space="preserve">2.5.4.2 </t>
  </si>
  <si>
    <t>Armatures HA</t>
  </si>
  <si>
    <t>Kg</t>
  </si>
  <si>
    <t>ART</t>
  </si>
  <si>
    <t>GO-A401</t>
  </si>
  <si>
    <t xml:space="preserve">2.5.4.3 </t>
  </si>
  <si>
    <t>Coffrage C2</t>
  </si>
  <si>
    <t>M²</t>
  </si>
  <si>
    <t>ART</t>
  </si>
  <si>
    <t>GO-A403</t>
  </si>
  <si>
    <t>2.5.5</t>
  </si>
  <si>
    <t>Dalles pleines B.A coulée en place ou Prédalles</t>
  </si>
  <si>
    <t>CH5</t>
  </si>
  <si>
    <t xml:space="preserve">2.5.5.1 </t>
  </si>
  <si>
    <t>Dalle pleine B.A. de 20 cm d'épaisseur - finition dressée et lissée pour recevoir une étanchéité – façon de pente 1%</t>
  </si>
  <si>
    <t>M²</t>
  </si>
  <si>
    <t>ART</t>
  </si>
  <si>
    <t>GO-A576</t>
  </si>
  <si>
    <t xml:space="preserve">2.5.5.2 </t>
  </si>
  <si>
    <t>Dalle pleine B.A. de 25 cm d'épaisseur - finition dressée et lissée pour recevoir une étanchéité – façon de pente 1%</t>
  </si>
  <si>
    <t>M²</t>
  </si>
  <si>
    <t>ART</t>
  </si>
  <si>
    <t>GO-A577</t>
  </si>
  <si>
    <t xml:space="preserve">2.5.5.3 </t>
  </si>
  <si>
    <t>Dalle pleine B.A. de 30cm d'épaisseur - finition dressée et lissée pour recevoir une étanchéité – façon de pente 1%</t>
  </si>
  <si>
    <t>M²</t>
  </si>
  <si>
    <t>ART</t>
  </si>
  <si>
    <t>GO-A595</t>
  </si>
  <si>
    <t xml:space="preserve">2.5.5.4 </t>
  </si>
  <si>
    <t>Dalle pleine B.A. de 20 cm d'épaisseur - finition dressée et lissée pour recevoir un complexe carrelages sur isolant</t>
  </si>
  <si>
    <t>M²</t>
  </si>
  <si>
    <t>ART</t>
  </si>
  <si>
    <t>GO-A033</t>
  </si>
  <si>
    <t xml:space="preserve">2.5.5.5 </t>
  </si>
  <si>
    <t>Dalle pleine B.A. de 23 cm d'épaisseur - finition dressée et lissée pour recevoir un complexe carrelages sur isolant</t>
  </si>
  <si>
    <t>M²</t>
  </si>
  <si>
    <t>ART</t>
  </si>
  <si>
    <t>GO-A142</t>
  </si>
  <si>
    <t xml:space="preserve">2.5.5.6 </t>
  </si>
  <si>
    <t>Dalle pleine B.A. de 25 cm d'épaisseur - finition dressée et lissée pour recevoir un complexe carrelages sur isolant</t>
  </si>
  <si>
    <t>M²</t>
  </si>
  <si>
    <t>ART</t>
  </si>
  <si>
    <t>GO-A578</t>
  </si>
  <si>
    <t xml:space="preserve">2.5.5.7 </t>
  </si>
  <si>
    <t>Dalle pleine B.A. de 30cm d'épaisseur - finition balayée avec forme de pente</t>
  </si>
  <si>
    <t>M²</t>
  </si>
  <si>
    <t>ART</t>
  </si>
  <si>
    <t>SEB-A160</t>
  </si>
  <si>
    <t xml:space="preserve">2.5.5.8 </t>
  </si>
  <si>
    <t>Siphon de sol inox</t>
  </si>
  <si>
    <t>U</t>
  </si>
  <si>
    <t>ART</t>
  </si>
  <si>
    <t>SEB-A208</t>
  </si>
  <si>
    <t>2.5.6</t>
  </si>
  <si>
    <t>Cloisons en agglomérés de ciment creux</t>
  </si>
  <si>
    <t>CH5</t>
  </si>
  <si>
    <t xml:space="preserve">2.5.6.1 </t>
  </si>
  <si>
    <t>Cloison épaisseur 10cm - surface courante</t>
  </si>
  <si>
    <t>M²</t>
  </si>
  <si>
    <t>ART</t>
  </si>
  <si>
    <t>SEB-A032</t>
  </si>
  <si>
    <t>2.5.7</t>
  </si>
  <si>
    <t>Bordures 'L" Béton préfabriqués</t>
  </si>
  <si>
    <t>CH5</t>
  </si>
  <si>
    <t xml:space="preserve">2.5.7.1 </t>
  </si>
  <si>
    <t>Bordures dimensions 20x20 cm ht</t>
  </si>
  <si>
    <t>ML</t>
  </si>
  <si>
    <t>ART</t>
  </si>
  <si>
    <t>GO-A518</t>
  </si>
  <si>
    <t>2.5.8</t>
  </si>
  <si>
    <t>Ventilation</t>
  </si>
  <si>
    <t>CH5</t>
  </si>
  <si>
    <t>2.5.8.1</t>
  </si>
  <si>
    <t>Courette anglaise</t>
  </si>
  <si>
    <t>CH6</t>
  </si>
  <si>
    <t xml:space="preserve">2.5.8.1.1 </t>
  </si>
  <si>
    <t>Courette anglaise ventilation vide sanitaire 40x20 cm</t>
  </si>
  <si>
    <t>U</t>
  </si>
  <si>
    <t>ART</t>
  </si>
  <si>
    <t>GO-A566</t>
  </si>
  <si>
    <t>2.5.8.2</t>
  </si>
  <si>
    <t>Carneau de ventilation parking</t>
  </si>
  <si>
    <t>CH6</t>
  </si>
  <si>
    <t xml:space="preserve">2.5.8.2.1 </t>
  </si>
  <si>
    <t>Section utile minimum : 100 dm2.</t>
  </si>
  <si>
    <t>ML</t>
  </si>
  <si>
    <t>ART</t>
  </si>
  <si>
    <t>GO-A547</t>
  </si>
  <si>
    <t xml:space="preserve">2.5.8.2.2 </t>
  </si>
  <si>
    <t>Section utile minimum : 130 dm2.</t>
  </si>
  <si>
    <t>ML</t>
  </si>
  <si>
    <t>ART</t>
  </si>
  <si>
    <t>GO-A567</t>
  </si>
  <si>
    <t xml:space="preserve">2.5.8.2.3 </t>
  </si>
  <si>
    <t>Section utile minimum : 160 dm2.</t>
  </si>
  <si>
    <t>ML</t>
  </si>
  <si>
    <t>ART</t>
  </si>
  <si>
    <t>GO-A568</t>
  </si>
  <si>
    <t>2.5.8.3</t>
  </si>
  <si>
    <t>Courettes anglaises ventilation parking</t>
  </si>
  <si>
    <t>CH6</t>
  </si>
  <si>
    <t xml:space="preserve">2.5.8.3.1 </t>
  </si>
  <si>
    <t>Tourelle ventilation haute 100 dm²</t>
  </si>
  <si>
    <t>U</t>
  </si>
  <si>
    <t>ART</t>
  </si>
  <si>
    <t>GO-A549</t>
  </si>
  <si>
    <t xml:space="preserve">2.5.8.3.2 </t>
  </si>
  <si>
    <t>Tourelle ventilation haute 130 dm²</t>
  </si>
  <si>
    <t>U</t>
  </si>
  <si>
    <t>ART</t>
  </si>
  <si>
    <t>SEB-A033</t>
  </si>
  <si>
    <t xml:space="preserve">2.5.8.3.3 </t>
  </si>
  <si>
    <t>Tourelle ventilation haute 160 dm²</t>
  </si>
  <si>
    <t>U</t>
  </si>
  <si>
    <t>ART</t>
  </si>
  <si>
    <t>SEB-A034</t>
  </si>
  <si>
    <t>Total MURS ET STRUCTURE EN INFRASTRUCTURE</t>
  </si>
  <si>
    <t>STOT</t>
  </si>
  <si>
    <t>2.6</t>
  </si>
  <si>
    <t>MURS ET STRUCTURE EN ELEVATION</t>
  </si>
  <si>
    <t>CH4</t>
  </si>
  <si>
    <t>2.6.1</t>
  </si>
  <si>
    <t>Murs B.A.</t>
  </si>
  <si>
    <t>CH5</t>
  </si>
  <si>
    <t xml:space="preserve">2.6.1.1 </t>
  </si>
  <si>
    <t>Béton C25/30</t>
  </si>
  <si>
    <t>M3</t>
  </si>
  <si>
    <t>ART</t>
  </si>
  <si>
    <t>GO-A383</t>
  </si>
  <si>
    <t xml:space="preserve">2.6.1.2 </t>
  </si>
  <si>
    <t>Armatures HA</t>
  </si>
  <si>
    <t>Kg</t>
  </si>
  <si>
    <t>ART</t>
  </si>
  <si>
    <t>GO-A384</t>
  </si>
  <si>
    <t xml:space="preserve">2.6.1.3 </t>
  </si>
  <si>
    <t>Armatures TS</t>
  </si>
  <si>
    <t>Kg</t>
  </si>
  <si>
    <t>ART</t>
  </si>
  <si>
    <t>GO-A385</t>
  </si>
  <si>
    <t xml:space="preserve">2.6.1.4 </t>
  </si>
  <si>
    <t>Coffrage C4</t>
  </si>
  <si>
    <t>M²</t>
  </si>
  <si>
    <t>ART</t>
  </si>
  <si>
    <t>GO-A386</t>
  </si>
  <si>
    <t xml:space="preserve">2.6.1.5 </t>
  </si>
  <si>
    <t>Réservations et scellement pour coffrets - fourreaux</t>
  </si>
  <si>
    <t>Ens</t>
  </si>
  <si>
    <t>ART</t>
  </si>
  <si>
    <t>GO-A387</t>
  </si>
  <si>
    <t>2.6.2</t>
  </si>
  <si>
    <t>Poutres voile</t>
  </si>
  <si>
    <t>CH5</t>
  </si>
  <si>
    <t xml:space="preserve">2.6.2.1 </t>
  </si>
  <si>
    <t>Béton C25/30</t>
  </si>
  <si>
    <t>M3</t>
  </si>
  <si>
    <t>ART</t>
  </si>
  <si>
    <t>SEB-A043</t>
  </si>
  <si>
    <t xml:space="preserve">2.6.2.2 </t>
  </si>
  <si>
    <t>Armatures HA</t>
  </si>
  <si>
    <t>Kg</t>
  </si>
  <si>
    <t>ART</t>
  </si>
  <si>
    <t>SEB-A044</t>
  </si>
  <si>
    <t xml:space="preserve">2.6.2.3 </t>
  </si>
  <si>
    <t>Armatures TS</t>
  </si>
  <si>
    <t>Kg</t>
  </si>
  <si>
    <t>ART</t>
  </si>
  <si>
    <t>SEB-A045</t>
  </si>
  <si>
    <t xml:space="preserve">2.6.2.4 </t>
  </si>
  <si>
    <t>Coffrage C4</t>
  </si>
  <si>
    <t>M²</t>
  </si>
  <si>
    <t>ART</t>
  </si>
  <si>
    <t>SEB-A047</t>
  </si>
  <si>
    <t>2.6.3</t>
  </si>
  <si>
    <t>Murs agglomérés de ciment creux</t>
  </si>
  <si>
    <t>CH5</t>
  </si>
  <si>
    <t xml:space="preserve">2.6.3.1 </t>
  </si>
  <si>
    <t>Surface courante épaisseur 20cm - B60</t>
  </si>
  <si>
    <t>M²</t>
  </si>
  <si>
    <t>ART</t>
  </si>
  <si>
    <t>SEB-A161</t>
  </si>
  <si>
    <t xml:space="preserve">2.6.3.2 </t>
  </si>
  <si>
    <t>Surface courante épaisseur 20cm - B40</t>
  </si>
  <si>
    <t>M²</t>
  </si>
  <si>
    <t>ART</t>
  </si>
  <si>
    <t>GO-A379</t>
  </si>
  <si>
    <t xml:space="preserve">2.6.3.3 </t>
  </si>
  <si>
    <t>Plus value pour ouvrages BA incorporés</t>
  </si>
  <si>
    <t>Kg</t>
  </si>
  <si>
    <t>ART</t>
  </si>
  <si>
    <t>GO-A380</t>
  </si>
  <si>
    <t xml:space="preserve">2.6.3.4 </t>
  </si>
  <si>
    <t>Arase béton</t>
  </si>
  <si>
    <t>ML</t>
  </si>
  <si>
    <t>ART</t>
  </si>
  <si>
    <t>GO-A352</t>
  </si>
  <si>
    <t>2.6.4</t>
  </si>
  <si>
    <t>Poteaux B.A</t>
  </si>
  <si>
    <t>CH5</t>
  </si>
  <si>
    <t xml:space="preserve">2.6.4.1 </t>
  </si>
  <si>
    <t>Béton C25/30</t>
  </si>
  <si>
    <t>M3</t>
  </si>
  <si>
    <t>ART</t>
  </si>
  <si>
    <t>GO-A393</t>
  </si>
  <si>
    <t xml:space="preserve">2.6.4.2 </t>
  </si>
  <si>
    <t>Armatures HA</t>
  </si>
  <si>
    <t>Kg</t>
  </si>
  <si>
    <t>ART</t>
  </si>
  <si>
    <t>GO-A394</t>
  </si>
  <si>
    <t xml:space="preserve">2.6.4.3 </t>
  </si>
  <si>
    <t>Coffrage C4</t>
  </si>
  <si>
    <t>M²</t>
  </si>
  <si>
    <t>ART</t>
  </si>
  <si>
    <t>GO-A395</t>
  </si>
  <si>
    <t xml:space="preserve">2.6.4.4 </t>
  </si>
  <si>
    <t>Coffrage C3</t>
  </si>
  <si>
    <t>M²</t>
  </si>
  <si>
    <t>ART</t>
  </si>
  <si>
    <t>SEB-A036</t>
  </si>
  <si>
    <t>2.6.5</t>
  </si>
  <si>
    <t>Poutres B.A et relevés BA</t>
  </si>
  <si>
    <t>CH5</t>
  </si>
  <si>
    <t xml:space="preserve">2.6.5.1 </t>
  </si>
  <si>
    <t>Béton C25/30</t>
  </si>
  <si>
    <t>M3</t>
  </si>
  <si>
    <t>ART</t>
  </si>
  <si>
    <t>GO-A396</t>
  </si>
  <si>
    <t xml:space="preserve">2.6.5.2 </t>
  </si>
  <si>
    <t>Armatures HA</t>
  </si>
  <si>
    <t>Kg</t>
  </si>
  <si>
    <t>ART</t>
  </si>
  <si>
    <t>GO-A397</t>
  </si>
  <si>
    <t xml:space="preserve">2.6.5.3 </t>
  </si>
  <si>
    <t>Coffrage C4</t>
  </si>
  <si>
    <t>M²</t>
  </si>
  <si>
    <t>ART</t>
  </si>
  <si>
    <t>GO-A398</t>
  </si>
  <si>
    <t xml:space="preserve">2.6.5.4 </t>
  </si>
  <si>
    <t>Coffrage C3</t>
  </si>
  <si>
    <t>M²</t>
  </si>
  <si>
    <t>ART</t>
  </si>
  <si>
    <t>GO-A399</t>
  </si>
  <si>
    <t>2.6.6</t>
  </si>
  <si>
    <t>Dalles pleines B.A coulée en place ou Prédalles</t>
  </si>
  <si>
    <t>CH5</t>
  </si>
  <si>
    <t xml:space="preserve">2.6.6.1 </t>
  </si>
  <si>
    <t>Dalle de 20 cm d'épaisseur -  avec finition dressée et lissée pour recevoir une résine d'imperméabilisation - Pente 1%</t>
  </si>
  <si>
    <t>M²</t>
  </si>
  <si>
    <t>ART</t>
  </si>
  <si>
    <t>GO-A406</t>
  </si>
  <si>
    <t xml:space="preserve">2.6.6.2 </t>
  </si>
  <si>
    <t>Prédalle de 25 cm d'épaisseur - finition dressée et lissée pour recevoir un complexe carrelages sur isolant thermo-acoustique - réserve de sol 10 cm</t>
  </si>
  <si>
    <t>M²</t>
  </si>
  <si>
    <t>ART</t>
  </si>
  <si>
    <t>GO-A596</t>
  </si>
  <si>
    <t xml:space="preserve">2.6.6.3 </t>
  </si>
  <si>
    <t>Prédalle de 25 cm d'épaisseur - avec finition dressée et lissée pour recevoir un complexe d'étanchéité avec protection gravillons</t>
  </si>
  <si>
    <t>M²</t>
  </si>
  <si>
    <t>ART</t>
  </si>
  <si>
    <t>GO-A597</t>
  </si>
  <si>
    <t xml:space="preserve">2.6.6.4 </t>
  </si>
  <si>
    <t>Prédalle de 26 à 23 cm d'épaisseur -  avec finition dressée et lissée pour recevoir un complexe carrelage collé - forme de pente</t>
  </si>
  <si>
    <t>M²</t>
  </si>
  <si>
    <t>ART</t>
  </si>
  <si>
    <t>GO-A523</t>
  </si>
  <si>
    <t xml:space="preserve">2.6.6.5 </t>
  </si>
  <si>
    <t>Plus value pour bandes noyées</t>
  </si>
  <si>
    <t>Kg</t>
  </si>
  <si>
    <t>ART</t>
  </si>
  <si>
    <t>GO-A408</t>
  </si>
  <si>
    <t xml:space="preserve">2.6.6.6 </t>
  </si>
  <si>
    <t>Façon de goutte d'eau</t>
  </si>
  <si>
    <t>ML</t>
  </si>
  <si>
    <t>ART</t>
  </si>
  <si>
    <t>GO-A409</t>
  </si>
  <si>
    <t xml:space="preserve">2.6.6.7 </t>
  </si>
  <si>
    <t>Façon de cunette + résine</t>
  </si>
  <si>
    <t>ML</t>
  </si>
  <si>
    <t>ART</t>
  </si>
  <si>
    <t>GO-A410</t>
  </si>
  <si>
    <t xml:space="preserve">2.6.6.8 </t>
  </si>
  <si>
    <t>Façon de cunette + résine avec grille</t>
  </si>
  <si>
    <t>ML</t>
  </si>
  <si>
    <t>ART</t>
  </si>
  <si>
    <t>SEB-A038</t>
  </si>
  <si>
    <t xml:space="preserve">2.6.6.9 </t>
  </si>
  <si>
    <t>Trop plein</t>
  </si>
  <si>
    <t>U</t>
  </si>
  <si>
    <t>ART</t>
  </si>
  <si>
    <t>GO-A411</t>
  </si>
  <si>
    <t xml:space="preserve">2.6.6.10 </t>
  </si>
  <si>
    <t>Rupteur type Rector Thermoprédale BA 0.45 Psi = 0.390 W/(m.K)</t>
  </si>
  <si>
    <t>ML</t>
  </si>
  <si>
    <t>ART</t>
  </si>
  <si>
    <t>SEB-A037</t>
  </si>
  <si>
    <t xml:space="preserve">2.6.6.11 </t>
  </si>
  <si>
    <t>Avaloir sur terrasses non étanchées</t>
  </si>
  <si>
    <t>U</t>
  </si>
  <si>
    <t>ART</t>
  </si>
  <si>
    <t>GO-A521</t>
  </si>
  <si>
    <t xml:space="preserve">2.6.6.12 </t>
  </si>
  <si>
    <t>Pose de crochet d'ancrages</t>
  </si>
  <si>
    <t>U</t>
  </si>
  <si>
    <t>ART</t>
  </si>
  <si>
    <t>SEB-A200</t>
  </si>
  <si>
    <t>2.6.7</t>
  </si>
  <si>
    <t>Acrotères, relevés et garde corps B.A</t>
  </si>
  <si>
    <t>CH5</t>
  </si>
  <si>
    <t xml:space="preserve">2.6.7.1 </t>
  </si>
  <si>
    <t>Béton C25/30</t>
  </si>
  <si>
    <t>M3</t>
  </si>
  <si>
    <t>ART</t>
  </si>
  <si>
    <t>GO-A412</t>
  </si>
  <si>
    <t xml:space="preserve">2.6.7.2 </t>
  </si>
  <si>
    <t>Armatures HA</t>
  </si>
  <si>
    <t>Kg</t>
  </si>
  <si>
    <t>ART</t>
  </si>
  <si>
    <t>GO-A413</t>
  </si>
  <si>
    <t xml:space="preserve">2.6.7.3 </t>
  </si>
  <si>
    <t>Coffrage C3</t>
  </si>
  <si>
    <t>M²</t>
  </si>
  <si>
    <t>ART</t>
  </si>
  <si>
    <t>GO-A415</t>
  </si>
  <si>
    <t xml:space="preserve">2.6.7.4 </t>
  </si>
  <si>
    <t>Coffrage acrotères en agglos à bancher ép 20 cm</t>
  </si>
  <si>
    <t>M²</t>
  </si>
  <si>
    <t>ART</t>
  </si>
  <si>
    <t>GO-A416</t>
  </si>
  <si>
    <t>Total MURS ET STRUCTURE EN ELEVATION</t>
  </si>
  <si>
    <t>STOT</t>
  </si>
  <si>
    <t>2.7</t>
  </si>
  <si>
    <t>ESCALIERS</t>
  </si>
  <si>
    <t>CH4</t>
  </si>
  <si>
    <t>2.7.1</t>
  </si>
  <si>
    <t>Escaliers intérieurs</t>
  </si>
  <si>
    <t>CH5</t>
  </si>
  <si>
    <t xml:space="preserve">2.7.1.1 </t>
  </si>
  <si>
    <t>Escalier Béton entre sous sol et RDC - hélicoïdal - hauteur 3.20 m</t>
  </si>
  <si>
    <t>U</t>
  </si>
  <si>
    <t>ART</t>
  </si>
  <si>
    <t>GO-A525</t>
  </si>
  <si>
    <t xml:space="preserve">2.7.1.2 </t>
  </si>
  <si>
    <t>Escalier Béton entre RDC et R+1 - hélicoïdal - hauteur 2.82 m</t>
  </si>
  <si>
    <t>U</t>
  </si>
  <si>
    <t>ART</t>
  </si>
  <si>
    <t>GO-A526</t>
  </si>
  <si>
    <t xml:space="preserve">2.7.1.3 </t>
  </si>
  <si>
    <t>Escalier Béton entre R+1 et R+2 - hélicoïdal - hauteur 2.82 m</t>
  </si>
  <si>
    <t>U</t>
  </si>
  <si>
    <t>ART</t>
  </si>
  <si>
    <t>GO-A527</t>
  </si>
  <si>
    <t>Total ESCALIERS</t>
  </si>
  <si>
    <t>STOT</t>
  </si>
  <si>
    <t>2.8</t>
  </si>
  <si>
    <t>TRAVAUX EXTERIEURS</t>
  </si>
  <si>
    <t>CH4</t>
  </si>
  <si>
    <t>2.8.1</t>
  </si>
  <si>
    <t>Murs de clôture</t>
  </si>
  <si>
    <t>CH5</t>
  </si>
  <si>
    <t xml:space="preserve">2.8.1.1 </t>
  </si>
  <si>
    <t>Murs de clôture - y compris semelles filantes + arase en tête - Hauteur vue 180 cm</t>
  </si>
  <si>
    <t>ML</t>
  </si>
  <si>
    <t>ART</t>
  </si>
  <si>
    <t>SEB-A039</t>
  </si>
  <si>
    <t xml:space="preserve">2.8.1.2 </t>
  </si>
  <si>
    <t>Murs de clôture - y compris semelles filantes + arase en tête - Hauteur vue 60cm</t>
  </si>
  <si>
    <t>ML</t>
  </si>
  <si>
    <t>ART</t>
  </si>
  <si>
    <t>GO-A537</t>
  </si>
  <si>
    <t xml:space="preserve">2.8.1.3 </t>
  </si>
  <si>
    <t>Seuil de portail coulissant</t>
  </si>
  <si>
    <t>ML</t>
  </si>
  <si>
    <t>ART</t>
  </si>
  <si>
    <t>GO-A536</t>
  </si>
  <si>
    <t xml:space="preserve">2.8.1.4 </t>
  </si>
  <si>
    <t>Reprise des murets existants</t>
  </si>
  <si>
    <t>ML</t>
  </si>
  <si>
    <t>ART</t>
  </si>
  <si>
    <t>SEB-A205</t>
  </si>
  <si>
    <t>Total TRAVAUX EXTERIEURS</t>
  </si>
  <si>
    <t>STOT</t>
  </si>
  <si>
    <t>2.9</t>
  </si>
  <si>
    <t>TRAVAUX DIVERS</t>
  </si>
  <si>
    <t>CH4</t>
  </si>
  <si>
    <t>2.9.1</t>
  </si>
  <si>
    <t>Appuis et seuils</t>
  </si>
  <si>
    <t>CH5</t>
  </si>
  <si>
    <t xml:space="preserve">2.9.1.1 </t>
  </si>
  <si>
    <t>Appuis béton saillants</t>
  </si>
  <si>
    <t>ML</t>
  </si>
  <si>
    <t>ART</t>
  </si>
  <si>
    <t>GO-A232</t>
  </si>
  <si>
    <t xml:space="preserve">2.9.1.2 </t>
  </si>
  <si>
    <t>Seuils de portes-fenêtres et baies coulissantes</t>
  </si>
  <si>
    <t>ML</t>
  </si>
  <si>
    <t>ART</t>
  </si>
  <si>
    <t>GO-A233</t>
  </si>
  <si>
    <t xml:space="preserve">2.9.1.3 </t>
  </si>
  <si>
    <t>Seuils de portes et portails</t>
  </si>
  <si>
    <t>ML</t>
  </si>
  <si>
    <t>ART</t>
  </si>
  <si>
    <t>GO-A234</t>
  </si>
  <si>
    <t>2.9.2</t>
  </si>
  <si>
    <t>Socles</t>
  </si>
  <si>
    <t>CH5</t>
  </si>
  <si>
    <t xml:space="preserve">2.9.2.1 </t>
  </si>
  <si>
    <t>Socle placards techniques communs</t>
  </si>
  <si>
    <t>M²</t>
  </si>
  <si>
    <t>ART</t>
  </si>
  <si>
    <t>GO-A235</t>
  </si>
  <si>
    <t xml:space="preserve">2.9.2.2 </t>
  </si>
  <si>
    <t>Socle sur semelles anti-vibratiles dimension : 1.05 x 0.50 x 0.10 m</t>
  </si>
  <si>
    <t>U</t>
  </si>
  <si>
    <t>ART</t>
  </si>
  <si>
    <t>GO-A236</t>
  </si>
  <si>
    <t xml:space="preserve">2.9.2.3 </t>
  </si>
  <si>
    <t>Socle sur semelles anti-vibratiles dimension : 1.20 x 1.00 x 0.10 m</t>
  </si>
  <si>
    <t>U</t>
  </si>
  <si>
    <t>ART</t>
  </si>
  <si>
    <t>SEB-A041</t>
  </si>
  <si>
    <t>2.9.3</t>
  </si>
  <si>
    <t>Joint de dilatation</t>
  </si>
  <si>
    <t>CH5</t>
  </si>
  <si>
    <t xml:space="preserve">2.9.3.1 </t>
  </si>
  <si>
    <t>Nappe alvéolaire ép 40 mm</t>
  </si>
  <si>
    <t>M²</t>
  </si>
  <si>
    <t>ART</t>
  </si>
  <si>
    <t>GO-A240</t>
  </si>
  <si>
    <t xml:space="preserve">2.9.3.2 </t>
  </si>
  <si>
    <t>Joints waterstop hydrogonflant sur JD enterrés</t>
  </si>
  <si>
    <t>ML</t>
  </si>
  <si>
    <t>ART</t>
  </si>
  <si>
    <t>GO-A241</t>
  </si>
  <si>
    <t xml:space="preserve">2.9.3.3 </t>
  </si>
  <si>
    <t>Joints de dilatation extérieur</t>
  </si>
  <si>
    <t>ML</t>
  </si>
  <si>
    <t>ART</t>
  </si>
  <si>
    <t>GO-A242</t>
  </si>
  <si>
    <t xml:space="preserve">2.9.3.4 </t>
  </si>
  <si>
    <t>Cordon coupe-feu pour joint de dilatation</t>
  </si>
  <si>
    <t>ML</t>
  </si>
  <si>
    <t>ART</t>
  </si>
  <si>
    <t>GO-A533</t>
  </si>
  <si>
    <t>2.9.4</t>
  </si>
  <si>
    <t>Souches maçonnées</t>
  </si>
  <si>
    <t>CH5</t>
  </si>
  <si>
    <t xml:space="preserve">2.9.4.1 </t>
  </si>
  <si>
    <t>Souche maçonnée en toiture - 50 x 50 x 50 cm</t>
  </si>
  <si>
    <t>U</t>
  </si>
  <si>
    <t>ART</t>
  </si>
  <si>
    <t>GO-A244</t>
  </si>
  <si>
    <t>2.9.5</t>
  </si>
  <si>
    <t>Coffres de volet roulant</t>
  </si>
  <si>
    <t>CH5</t>
  </si>
  <si>
    <t xml:space="preserve">2.9.5.1 </t>
  </si>
  <si>
    <t>Pose des coffres de volets roulants type Titan</t>
  </si>
  <si>
    <t>U</t>
  </si>
  <si>
    <t>ART</t>
  </si>
  <si>
    <t>GO-A245</t>
  </si>
  <si>
    <t>2.9.6</t>
  </si>
  <si>
    <t>Divers</t>
  </si>
  <si>
    <t>CH5</t>
  </si>
  <si>
    <t xml:space="preserve">2.9.6.1 </t>
  </si>
  <si>
    <t>Dé béton 20 x 20 x 40 cm ht</t>
  </si>
  <si>
    <t>U</t>
  </si>
  <si>
    <t>ART</t>
  </si>
  <si>
    <t>SEB-A555</t>
  </si>
  <si>
    <t xml:space="preserve">2.9.6.2 </t>
  </si>
  <si>
    <t>Rebouchage de trémies</t>
  </si>
  <si>
    <t>Ens</t>
  </si>
  <si>
    <t>ART</t>
  </si>
  <si>
    <t>GO-A237</t>
  </si>
  <si>
    <t xml:space="preserve">2.9.6.3 </t>
  </si>
  <si>
    <t>Enduit mortier</t>
  </si>
  <si>
    <t>M²</t>
  </si>
  <si>
    <t>ART</t>
  </si>
  <si>
    <t>SEB-A189</t>
  </si>
  <si>
    <t xml:space="preserve">2.9.6.4 </t>
  </si>
  <si>
    <t>Isolant panneaux composite laine de bois fixé mécaniquement ép 100mm - Ei60</t>
  </si>
  <si>
    <t>M²</t>
  </si>
  <si>
    <t>ART</t>
  </si>
  <si>
    <t>SEB-A040</t>
  </si>
  <si>
    <t>Total TRAVAUX DIVERS</t>
  </si>
  <si>
    <t>STOT</t>
  </si>
  <si>
    <t>Total Communs</t>
  </si>
  <si>
    <t>STOT_LS0</t>
  </si>
  <si>
    <t>Montant HT du Lot N°01 GROS OEUVRE</t>
  </si>
  <si>
    <t>TOTHT</t>
  </si>
  <si>
    <t>TVA</t>
  </si>
  <si>
    <t>Montant TTC</t>
  </si>
  <si>
    <t>TOTTTC</t>
  </si>
  <si>
    <t>Désignation</t>
  </si>
  <si>
    <t>Unité</t>
  </si>
  <si>
    <t>Quantité</t>
  </si>
  <si>
    <t>Prix</t>
  </si>
  <si>
    <t>Montant H.T.</t>
  </si>
  <si>
    <t>Bâtiment A</t>
  </si>
  <si>
    <t>Les quantités sont données à titre indicatif et devront être vérifiées par les entreprises (cf. article 014 du Préambule)</t>
  </si>
  <si>
    <t>CH2</t>
  </si>
  <si>
    <t>GO</t>
  </si>
  <si>
    <t>3</t>
  </si>
  <si>
    <t>DESCRIPTION DES OUVRAGES</t>
  </si>
  <si>
    <t>CH3</t>
  </si>
  <si>
    <t>3.1</t>
  </si>
  <si>
    <t>TRAVAUX DIVERS</t>
  </si>
  <si>
    <t>CH4</t>
  </si>
  <si>
    <t>3.1.1</t>
  </si>
  <si>
    <t>Coffres de volet roulant</t>
  </si>
  <si>
    <t>CH5</t>
  </si>
  <si>
    <t xml:space="preserve">3.1.1.1 </t>
  </si>
  <si>
    <t>Pose des coffres de volets roulants type Titan</t>
  </si>
  <si>
    <t>U</t>
  </si>
  <si>
    <t>ART</t>
  </si>
  <si>
    <t>GO-A245</t>
  </si>
  <si>
    <t>Total TRAVAUX DIVERS</t>
  </si>
  <si>
    <t>STOT</t>
  </si>
  <si>
    <t>Total Bâtiment A</t>
  </si>
  <si>
    <t>STOT_LS0</t>
  </si>
  <si>
    <t>Bâtiment B</t>
  </si>
  <si>
    <t>Les quantités sont données à titre indicatif et devront être vérifiées par les entreprises (cf. article 014 du Préambule)</t>
  </si>
  <si>
    <t>CH2</t>
  </si>
  <si>
    <t>GO</t>
  </si>
  <si>
    <t>3</t>
  </si>
  <si>
    <t>DESCRIPTION DES OUVRAGES</t>
  </si>
  <si>
    <t>CH3</t>
  </si>
  <si>
    <t>3.1</t>
  </si>
  <si>
    <t>TRAVAUX DIVERS</t>
  </si>
  <si>
    <t>CH4</t>
  </si>
  <si>
    <t>3.1.1</t>
  </si>
  <si>
    <t>Coffres de volet roulant</t>
  </si>
  <si>
    <t>CH5</t>
  </si>
  <si>
    <t xml:space="preserve">3.1.1.1 </t>
  </si>
  <si>
    <t>Pose des coffres de volets roulants type Titan</t>
  </si>
  <si>
    <t>U</t>
  </si>
  <si>
    <t>ART</t>
  </si>
  <si>
    <t>GO-A245</t>
  </si>
  <si>
    <t>Total TRAVAUX DIVERS</t>
  </si>
  <si>
    <t>STOT</t>
  </si>
  <si>
    <t>Total Bâtiment B</t>
  </si>
  <si>
    <t>STOT_LS0</t>
  </si>
  <si>
    <t>Montant HT du Lot N°01 GROS OEUVRE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</si>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</sst>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 ##0;\-#,##0;"/>
    <numFmt numFmtId="166" formatCode="#,##0.000;\-#,##0.000;"/>
  </numFmts>
  <fonts count="23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b/>
      <sz val="12"/>
      <color rgb="FF000000"/>
      <name val="Arial"/>
      <family val="1"/>
    </font>
    <font>
      <b/>
      <sz val="12"/>
      <color rgb="FFFF0000"/>
      <name val="Arial"/>
      <family val="1"/>
    </font>
    <font>
      <sz val="11"/>
      <color rgb="FFFF0000"/>
      <name val="Arial"/>
      <family val="1"/>
    </font>
    <font>
      <sz val="10"/>
      <color rgb="FF000000"/>
      <name val="Arial"/>
      <family val="1"/>
    </font>
    <font>
      <b/>
      <sz val="10"/>
      <color rgb="FF000000"/>
      <name val="Arial"/>
      <family val="1"/>
    </font>
    <font>
      <sz val="11"/>
      <color rgb="FF000000"/>
      <name val="Arial"/>
      <family val="1"/>
    </font>
    <font>
      <sz val="10"/>
      <color rgb="FF5B5B5B"/>
      <name val="Arial"/>
      <family val="1"/>
    </font>
    <font>
      <b/>
      <u/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u/>
      <sz val="10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</fonts>
  <fills count="5">
    <fill>
      <patternFill patternType="none"/>
    </fill>
    <fill>
      <patternFill patternType="gray125"/>
    </fill>
    <fill>
      <patternFill patternType="solid">
        <fgColor rgb="FFD0D0D0"/>
        <bgColor indexed="64"/>
      </patternFill>
    </fill>
    <fill>
      <patternFill patternType="solid">
        <fgColor rgb="FFF7E3DD"/>
        <bgColor indexed="64"/>
      </patternFill>
    </fill>
    <fill>
      <patternFill patternType="solid">
        <fgColor rgb="FFFFFFFF"/>
      </patternFill>
    </fill>
  </fills>
  <borders count="39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848484"/>
      </top>
      <bottom style="thin">
        <color rgb="FF000000"/>
      </bottom>
      <diagonal/>
    </border>
    <border>
      <left/>
      <right style="hair">
        <color rgb="FF000000"/>
      </right>
      <top style="thin">
        <color rgb="FF848484"/>
      </top>
      <bottom style="thin">
        <color rgb="FF000000"/>
      </bottom>
      <diagonal/>
    </border>
    <border>
      <left/>
      <right style="hair">
        <color rgb="FF848484"/>
      </right>
      <top style="thin">
        <color rgb="FF848484"/>
      </top>
      <bottom style="thin">
        <color rgb="FF848484"/>
      </bottom>
      <diagonal/>
    </border>
    <border>
      <left style="thin">
        <color rgb="FF848484"/>
      </left>
      <right/>
      <top style="thin">
        <color rgb="FF848484"/>
      </top>
      <bottom style="thin">
        <color rgb="FF848484"/>
      </bottom>
      <diagonal/>
    </border>
    <border>
      <left/>
      <right style="hair">
        <color rgb="FF000000"/>
      </right>
      <top style="thin">
        <color rgb="FF000000"/>
      </top>
      <bottom style="thin">
        <color rgb="FF848484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84848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84848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848484"/>
      </top>
      <bottom style="thin">
        <color rgb="FF84848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84848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3" fillId="3" borderId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8" fillId="0" borderId="0" applyFill="0">
      <alignment horizontal="left" vertical="top" wrapText="1" indent="2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6" fillId="0" borderId="0" applyFill="0">
      <alignment horizontal="right" vertical="top" wrapText="1"/>
    </xf>
    <xf numFmtId="0" fontId="1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3" fillId="0" borderId="0" applyFill="0">
      <alignment horizontal="left" vertical="top" wrapText="1" indent="1"/>
    </xf>
    <xf numFmtId="0" fontId="13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 indent="1"/>
    </xf>
    <xf numFmtId="0" fontId="18" fillId="0" borderId="0" applyFill="0">
      <alignment horizontal="left" vertical="top" wrapText="1" indent="1"/>
    </xf>
    <xf numFmtId="0" fontId="19" fillId="0" borderId="0" applyFill="0">
      <alignment horizontal="left" vertical="top" wrapText="1" indent="1"/>
    </xf>
    <xf numFmtId="0" fontId="20" fillId="0" borderId="0" applyFill="0">
      <alignment horizontal="left" vertical="top" wrapText="1"/>
    </xf>
  </cellStyleXfs>
  <cellXfs count="85">
    <xf numFmtId="0" fontId="0" fillId="0" borderId="0" xfId="0"/>
    <xf numFmtId="0" fontId="21" fillId="0" borderId="27" xfId="0" applyFont="1" applyBorder="1" applyAlignment="1">
      <alignment horizontal="right" vertical="top" wrapText="1"/>
    </xf>
    <xf numFmtId="0" fontId="21" fillId="0" borderId="27" xfId="0" applyFont="1" applyBorder="1" applyAlignment="1">
      <alignment horizontal="center" vertical="top" wrapText="1"/>
    </xf>
    <xf numFmtId="0" fontId="0" fillId="0" borderId="24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164" fontId="0" fillId="0" borderId="7" xfId="0" applyNumberFormat="1" applyBorder="1" applyAlignment="1" applyProtection="1">
      <alignment horizontal="center" vertical="top" wrapText="1"/>
      <protection locked="0"/>
    </xf>
    <xf numFmtId="164" fontId="0" fillId="0" borderId="17" xfId="0" applyNumberFormat="1" applyBorder="1" applyAlignment="1" applyProtection="1">
      <alignment horizontal="right" vertical="top" wrapText="1"/>
      <protection locked="0"/>
    </xf>
    <xf numFmtId="0" fontId="0" fillId="0" borderId="4" xfId="0" applyBorder="1" applyAlignment="1">
      <alignment horizontal="left" vertical="top" wrapText="1"/>
    </xf>
    <xf numFmtId="164" fontId="0" fillId="0" borderId="12" xfId="0" applyNumberFormat="1" applyBorder="1" applyAlignment="1">
      <alignment horizontal="right" vertical="top" wrapText="1"/>
    </xf>
    <xf numFmtId="0" fontId="0" fillId="0" borderId="10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164" fontId="21" fillId="0" borderId="0" xfId="0" applyNumberFormat="1" applyFont="1" applyAlignment="1">
      <alignment horizontal="right" vertical="top" wrapText="1"/>
    </xf>
    <xf numFmtId="165" fontId="22" fillId="4" borderId="0" xfId="0" applyNumberFormat="1" applyFont="1" applyFill="1" applyAlignment="1">
      <alignment horizontal="left" vertical="top" wrapText="1"/>
    </xf>
    <xf numFmtId="0" fontId="0" fillId="0" borderId="31" xfId="0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164" fontId="0" fillId="0" borderId="33" xfId="0" applyNumberFormat="1" applyBorder="1" applyAlignment="1" applyProtection="1">
      <alignment horizontal="center" vertical="top" wrapText="1"/>
      <protection locked="0"/>
    </xf>
    <xf numFmtId="164" fontId="0" fillId="0" borderId="33" xfId="0" applyNumberFormat="1" applyBorder="1" applyAlignment="1" applyProtection="1">
      <alignment horizontal="right" vertical="top" wrapText="1"/>
      <protection locked="0"/>
    </xf>
    <xf numFmtId="0" fontId="0" fillId="0" borderId="37" xfId="0" applyBorder="1" applyAlignment="1">
      <alignment horizontal="left" vertical="top" wrapText="1"/>
    </xf>
    <xf numFmtId="164" fontId="0" fillId="0" borderId="27" xfId="0" applyNumberFormat="1" applyBorder="1" applyAlignment="1">
      <alignment horizontal="right" vertical="top" wrapText="1"/>
    </xf>
    <xf numFmtId="0" fontId="0" fillId="0" borderId="28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0" fillId="0" borderId="28" xfId="0" applyBorder="1" applyAlignment="1" applyProtection="1">
      <alignment horizontal="left" vertical="top" wrapText="1"/>
    </xf>
    <xf numFmtId="0" fontId="0" fillId="0" borderId="26" xfId="0" applyBorder="1" applyAlignment="1" applyProtection="1">
      <alignment horizontal="center" vertical="top" wrapText="1"/>
    </xf>
    <xf numFmtId="0" fontId="21" fillId="0" borderId="27" xfId="0" applyFont="1" applyBorder="1" applyAlignment="1" applyProtection="1">
      <alignment horizontal="left" vertical="top" wrapText="1"/>
    </xf>
    <xf numFmtId="0" fontId="21" fillId="0" borderId="27" xfId="0" applyFont="1" applyBorder="1" applyAlignment="1" applyProtection="1">
      <alignment horizontal="right" vertical="top" wrapText="1"/>
    </xf>
    <xf numFmtId="0" fontId="0" fillId="0" borderId="25" xfId="0" applyBorder="1" applyAlignment="1" applyProtection="1">
      <alignment horizontal="left" vertical="top" wrapText="1"/>
    </xf>
    <xf numFmtId="0" fontId="0" fillId="0" borderId="30" xfId="0" applyBorder="1" applyAlignment="1" applyProtection="1">
      <alignment horizontal="left" vertical="top" wrapText="1"/>
    </xf>
    <xf numFmtId="0" fontId="0" fillId="0" borderId="31" xfId="0" applyBorder="1" applyAlignment="1" applyProtection="1">
      <alignment horizontal="left" vertical="top" wrapText="1"/>
    </xf>
    <xf numFmtId="0" fontId="2" fillId="2" borderId="22" xfId="2" applyBorder="1" applyProtection="1">
      <alignment horizontal="left" vertical="top" wrapText="1"/>
    </xf>
    <xf numFmtId="0" fontId="2" fillId="2" borderId="32" xfId="2" applyBorder="1" applyProtection="1">
      <alignment horizontal="left" vertical="top" wrapText="1"/>
    </xf>
    <xf numFmtId="0" fontId="0" fillId="0" borderId="33" xfId="0" applyBorder="1" applyAlignment="1" applyProtection="1">
      <alignment horizontal="left" vertical="top" wrapText="1"/>
    </xf>
    <xf numFmtId="0" fontId="5" fillId="0" borderId="19" xfId="6" applyBorder="1" applyProtection="1">
      <alignment horizontal="left" vertical="top" wrapText="1"/>
    </xf>
    <xf numFmtId="0" fontId="6" fillId="0" borderId="34" xfId="7" applyBorder="1" applyProtection="1">
      <alignment horizontal="left" vertical="top" wrapText="1"/>
    </xf>
    <xf numFmtId="0" fontId="2" fillId="0" borderId="11" xfId="10" applyBorder="1" applyProtection="1">
      <alignment horizontal="left" vertical="top" wrapText="1"/>
    </xf>
    <xf numFmtId="0" fontId="2" fillId="0" borderId="26" xfId="10" applyBorder="1" applyProtection="1">
      <alignment horizontal="left" vertical="top" wrapText="1"/>
    </xf>
    <xf numFmtId="0" fontId="9" fillId="0" borderId="6" xfId="14" applyBorder="1" applyProtection="1">
      <alignment horizontal="left" vertical="top" wrapText="1"/>
    </xf>
    <xf numFmtId="0" fontId="9" fillId="0" borderId="35" xfId="14" applyBorder="1" applyProtection="1">
      <alignment horizontal="left" vertical="top" wrapText="1"/>
    </xf>
    <xf numFmtId="0" fontId="13" fillId="0" borderId="16" xfId="26" applyBorder="1" applyAlignment="1" applyProtection="1">
      <alignment horizontal="left" vertical="top" wrapText="1"/>
    </xf>
    <xf numFmtId="0" fontId="13" fillId="0" borderId="36" xfId="26" applyBorder="1" applyProtection="1">
      <alignment horizontal="left" vertical="top" wrapText="1" indent="1"/>
    </xf>
    <xf numFmtId="0" fontId="0" fillId="0" borderId="33" xfId="0" applyBorder="1" applyAlignment="1" applyProtection="1">
      <alignment horizontal="left" vertical="top"/>
    </xf>
    <xf numFmtId="165" fontId="0" fillId="0" borderId="33" xfId="0" applyNumberFormat="1" applyBorder="1" applyAlignment="1" applyProtection="1">
      <alignment horizontal="right" vertical="top" wrapText="1"/>
    </xf>
    <xf numFmtId="0" fontId="0" fillId="0" borderId="16" xfId="0" applyBorder="1" applyAlignment="1" applyProtection="1">
      <alignment horizontal="left" vertical="top" wrapText="1"/>
    </xf>
    <xf numFmtId="0" fontId="0" fillId="0" borderId="36" xfId="0" applyBorder="1" applyAlignment="1" applyProtection="1">
      <alignment horizontal="left" vertical="top" wrapText="1"/>
    </xf>
    <xf numFmtId="0" fontId="6" fillId="0" borderId="16" xfId="17" applyBorder="1" applyAlignment="1" applyProtection="1">
      <alignment horizontal="left" vertical="top" wrapText="1"/>
    </xf>
    <xf numFmtId="0" fontId="6" fillId="0" borderId="36" xfId="17" applyBorder="1" applyProtection="1">
      <alignment horizontal="right" vertical="top" wrapText="1"/>
    </xf>
    <xf numFmtId="0" fontId="9" fillId="0" borderId="16" xfId="14" applyBorder="1" applyProtection="1">
      <alignment horizontal="left" vertical="top" wrapText="1"/>
    </xf>
    <xf numFmtId="0" fontId="9" fillId="0" borderId="36" xfId="14" applyBorder="1" applyProtection="1">
      <alignment horizontal="left" vertical="top" wrapText="1"/>
    </xf>
    <xf numFmtId="0" fontId="12" fillId="0" borderId="16" xfId="18" applyBorder="1" applyProtection="1">
      <alignment horizontal="left" vertical="top" wrapText="1"/>
    </xf>
    <xf numFmtId="0" fontId="12" fillId="0" borderId="36" xfId="18" applyBorder="1" applyProtection="1">
      <alignment horizontal="left" vertical="top" wrapText="1"/>
    </xf>
    <xf numFmtId="166" fontId="0" fillId="0" borderId="33" xfId="0" applyNumberFormat="1" applyBorder="1" applyAlignment="1" applyProtection="1">
      <alignment horizontal="right" vertical="top" wrapText="1"/>
    </xf>
    <xf numFmtId="164" fontId="0" fillId="0" borderId="33" xfId="0" applyNumberFormat="1" applyBorder="1" applyAlignment="1" applyProtection="1">
      <alignment horizontal="right" vertical="top" wrapText="1"/>
    </xf>
    <xf numFmtId="0" fontId="12" fillId="0" borderId="16" xfId="22" applyBorder="1" applyProtection="1">
      <alignment horizontal="left" vertical="top" wrapText="1"/>
    </xf>
    <xf numFmtId="0" fontId="12" fillId="0" borderId="36" xfId="22" applyBorder="1" applyProtection="1">
      <alignment horizontal="left" vertical="top" wrapText="1"/>
    </xf>
    <xf numFmtId="0" fontId="6" fillId="0" borderId="3" xfId="17" applyBorder="1" applyAlignment="1" applyProtection="1">
      <alignment horizontal="left" vertical="top" wrapText="1"/>
    </xf>
    <xf numFmtId="0" fontId="6" fillId="0" borderId="38" xfId="17" applyBorder="1" applyProtection="1">
      <alignment horizontal="right" vertical="top" wrapText="1"/>
    </xf>
    <xf numFmtId="0" fontId="2" fillId="2" borderId="11" xfId="3" applyBorder="1" applyProtection="1">
      <alignment horizontal="left" vertical="top" wrapText="1"/>
    </xf>
    <xf numFmtId="0" fontId="2" fillId="2" borderId="26" xfId="3" applyBorder="1" applyProtection="1">
      <alignment horizontal="left" vertical="top" wrapText="1"/>
    </xf>
    <xf numFmtId="0" fontId="0" fillId="0" borderId="6" xfId="0" applyBorder="1" applyAlignment="1" applyProtection="1">
      <alignment horizontal="left" vertical="top" wrapText="1"/>
    </xf>
    <xf numFmtId="0" fontId="0" fillId="0" borderId="35" xfId="0" applyBorder="1" applyAlignment="1" applyProtection="1">
      <alignment horizontal="left" vertical="top" wrapText="1"/>
    </xf>
    <xf numFmtId="0" fontId="0" fillId="0" borderId="3" xfId="0" applyBorder="1" applyAlignment="1" applyProtection="1">
      <alignment horizontal="left" vertical="top" wrapText="1"/>
    </xf>
    <xf numFmtId="0" fontId="0" fillId="0" borderId="38" xfId="0" applyBorder="1" applyAlignment="1" applyProtection="1">
      <alignment horizontal="left" vertical="top" wrapText="1"/>
    </xf>
    <xf numFmtId="0" fontId="0" fillId="0" borderId="37" xfId="0" applyBorder="1" applyAlignment="1" applyProtection="1">
      <alignment horizontal="left" vertical="top" wrapText="1"/>
    </xf>
    <xf numFmtId="0" fontId="0" fillId="0" borderId="23" xfId="0" applyBorder="1" applyAlignment="1" applyProtection="1">
      <alignment horizontal="left" vertical="top" wrapText="1"/>
    </xf>
    <xf numFmtId="0" fontId="0" fillId="0" borderId="24" xfId="0" applyBorder="1" applyAlignment="1" applyProtection="1">
      <alignment horizontal="left" vertical="top" wrapText="1"/>
    </xf>
    <xf numFmtId="0" fontId="2" fillId="2" borderId="21" xfId="2" applyBorder="1" applyProtection="1">
      <alignment horizontal="left" vertical="top" wrapText="1"/>
    </xf>
    <xf numFmtId="0" fontId="0" fillId="0" borderId="7" xfId="0" applyBorder="1" applyAlignment="1" applyProtection="1">
      <alignment horizontal="left" vertical="top" wrapText="1"/>
    </xf>
    <xf numFmtId="0" fontId="6" fillId="0" borderId="20" xfId="7" applyBorder="1" applyProtection="1">
      <alignment horizontal="left" vertical="top" wrapText="1"/>
    </xf>
    <xf numFmtId="0" fontId="2" fillId="0" borderId="13" xfId="10" applyBorder="1" applyProtection="1">
      <alignment horizontal="left" vertical="top" wrapText="1"/>
    </xf>
    <xf numFmtId="0" fontId="9" fillId="0" borderId="9" xfId="14" applyBorder="1" applyProtection="1">
      <alignment horizontal="left" vertical="top" wrapText="1"/>
    </xf>
    <xf numFmtId="0" fontId="12" fillId="0" borderId="18" xfId="18" applyBorder="1" applyProtection="1">
      <alignment horizontal="left" vertical="top" wrapText="1"/>
    </xf>
    <xf numFmtId="0" fontId="13" fillId="0" borderId="18" xfId="26" applyBorder="1" applyProtection="1">
      <alignment horizontal="left" vertical="top" wrapText="1" indent="1"/>
    </xf>
    <xf numFmtId="0" fontId="0" fillId="0" borderId="7" xfId="0" applyBorder="1" applyAlignment="1" applyProtection="1">
      <alignment horizontal="left" vertical="top"/>
    </xf>
    <xf numFmtId="164" fontId="0" fillId="0" borderId="7" xfId="0" applyNumberFormat="1" applyBorder="1" applyAlignment="1" applyProtection="1">
      <alignment horizontal="right" vertical="top" wrapText="1"/>
    </xf>
    <xf numFmtId="0" fontId="0" fillId="0" borderId="15" xfId="0" applyBorder="1" applyAlignment="1" applyProtection="1">
      <alignment horizontal="left" vertical="top" wrapText="1"/>
    </xf>
    <xf numFmtId="0" fontId="6" fillId="0" borderId="14" xfId="17" applyBorder="1" applyProtection="1">
      <alignment horizontal="right" vertical="top" wrapText="1"/>
    </xf>
    <xf numFmtId="0" fontId="2" fillId="2" borderId="13" xfId="3" applyBorder="1" applyProtection="1">
      <alignment horizontal="left" vertical="top" wrapText="1"/>
    </xf>
    <xf numFmtId="0" fontId="0" fillId="0" borderId="9" xfId="0" applyBorder="1" applyAlignment="1" applyProtection="1">
      <alignment horizontal="left" vertical="top" wrapText="1"/>
    </xf>
    <xf numFmtId="0" fontId="0" fillId="0" borderId="5" xfId="0" applyBorder="1" applyAlignment="1" applyProtection="1">
      <alignment horizontal="left" vertical="top" wrapText="1"/>
    </xf>
    <xf numFmtId="0" fontId="0" fillId="0" borderId="2" xfId="0" applyBorder="1" applyAlignment="1" applyProtection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72000</xdr:colOff>
      <xdr:row>0</xdr:row>
      <xdr:rowOff>78261</xdr:rowOff>
    </xdr:from>
    <xdr:to>
      <xdr:col>4</xdr:col>
      <xdr:colOff>213900</xdr:colOff>
      <xdr:row>0</xdr:row>
      <xdr:rowOff>250435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93913" y="78261"/>
          <a:ext cx="4961739" cy="17217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Construction de 26 logements "OSMO'Z"  ROMANS</a:t>
          </a:r>
        </a:p>
      </xdr:txBody>
    </xdr:sp>
    <xdr:clientData/>
  </xdr:twoCellAnchor>
  <xdr:twoCellAnchor editAs="absolute">
    <xdr:from>
      <xdr:col>0</xdr:col>
      <xdr:colOff>0</xdr:colOff>
      <xdr:row>0</xdr:row>
      <xdr:rowOff>641739</xdr:rowOff>
    </xdr:from>
    <xdr:to>
      <xdr:col>5</xdr:col>
      <xdr:colOff>859971</xdr:colOff>
      <xdr:row>0</xdr:row>
      <xdr:rowOff>641739</xdr:rowOff>
    </xdr:to>
    <xdr:cxnSp macro="">
      <xdr:nvCxn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31304" y="641739"/>
          <a:ext cx="6354783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2</xdr:col>
      <xdr:colOff>288000</xdr:colOff>
      <xdr:row>0</xdr:row>
      <xdr:rowOff>78261</xdr:rowOff>
    </xdr:from>
    <xdr:to>
      <xdr:col>5</xdr:col>
      <xdr:colOff>859971</xdr:colOff>
      <xdr:row>0</xdr:row>
      <xdr:rowOff>469565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069565" y="78261"/>
          <a:ext cx="2316522" cy="3913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r"/>
          <a:r>
            <a:rPr lang="fr-FR" sz="900" b="1" i="0">
              <a:solidFill>
                <a:srgbClr val="000000"/>
              </a:solidFill>
              <a:latin typeface="MS Shell Dlg"/>
            </a:rPr>
            <a:t>Lot N°01 GROS OEUVRE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266087</xdr:rowOff>
    </xdr:from>
    <xdr:to>
      <xdr:col>1</xdr:col>
      <xdr:colOff>2340000</xdr:colOff>
      <xdr:row>0</xdr:row>
      <xdr:rowOff>579130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93913" y="266087"/>
          <a:ext cx="2895652" cy="31304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Décomposition du Prix Global et Forfaitaire (D.P.G.F)</a:t>
          </a:r>
        </a:p>
      </xdr:txBody>
    </xdr:sp>
    <xdr:clientData/>
  </xdr:twoCellAnchor>
  <xdr:twoCellAnchor editAs="absolute">
    <xdr:from>
      <xdr:col>1</xdr:col>
      <xdr:colOff>1980000</xdr:colOff>
      <xdr:row>0</xdr:row>
      <xdr:rowOff>328696</xdr:rowOff>
    </xdr:from>
    <xdr:to>
      <xdr:col>3</xdr:col>
      <xdr:colOff>645900</xdr:colOff>
      <xdr:row>0</xdr:row>
      <xdr:rowOff>610435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2660870" y="328696"/>
          <a:ext cx="2128696" cy="2817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72000</xdr:colOff>
      <xdr:row>0</xdr:row>
      <xdr:rowOff>78261</xdr:rowOff>
    </xdr:from>
    <xdr:to>
      <xdr:col>4</xdr:col>
      <xdr:colOff>203015</xdr:colOff>
      <xdr:row>0</xdr:row>
      <xdr:rowOff>250435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93913" y="78261"/>
          <a:ext cx="4961739" cy="17217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Construction de 26 logements "OSMO'Z"  ROMANS</a:t>
          </a:r>
        </a:p>
      </xdr:txBody>
    </xdr:sp>
    <xdr:clientData/>
  </xdr:twoCellAnchor>
  <xdr:twoCellAnchor editAs="absolute">
    <xdr:from>
      <xdr:col>0</xdr:col>
      <xdr:colOff>0</xdr:colOff>
      <xdr:row>0</xdr:row>
      <xdr:rowOff>641739</xdr:rowOff>
    </xdr:from>
    <xdr:to>
      <xdr:col>5</xdr:col>
      <xdr:colOff>849085</xdr:colOff>
      <xdr:row>0</xdr:row>
      <xdr:rowOff>641739</xdr:rowOff>
    </xdr:to>
    <xdr:cxnSp macro="">
      <xdr:nvCxn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CxnSpPr/>
      </xdr:nvCxnSpPr>
      <xdr:spPr>
        <a:xfrm>
          <a:off x="31304" y="641739"/>
          <a:ext cx="6354783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2</xdr:col>
      <xdr:colOff>288000</xdr:colOff>
      <xdr:row>0</xdr:row>
      <xdr:rowOff>78261</xdr:rowOff>
    </xdr:from>
    <xdr:to>
      <xdr:col>5</xdr:col>
      <xdr:colOff>849085</xdr:colOff>
      <xdr:row>0</xdr:row>
      <xdr:rowOff>469565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4069565" y="78261"/>
          <a:ext cx="2316522" cy="3913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r"/>
          <a:r>
            <a:rPr lang="fr-FR" sz="900" b="1" i="0">
              <a:solidFill>
                <a:srgbClr val="000000"/>
              </a:solidFill>
              <a:latin typeface="MS Shell Dlg"/>
            </a:rPr>
            <a:t>Lot N°01 GROS OEUVRE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266087</xdr:rowOff>
    </xdr:from>
    <xdr:to>
      <xdr:col>1</xdr:col>
      <xdr:colOff>2340000</xdr:colOff>
      <xdr:row>0</xdr:row>
      <xdr:rowOff>579130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93913" y="266087"/>
          <a:ext cx="2895652" cy="31304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Décomposition du Prix Global et Forfaitaire (D.P.G.F)</a:t>
          </a:r>
        </a:p>
      </xdr:txBody>
    </xdr:sp>
    <xdr:clientData/>
  </xdr:twoCellAnchor>
  <xdr:twoCellAnchor editAs="absolute">
    <xdr:from>
      <xdr:col>1</xdr:col>
      <xdr:colOff>1980000</xdr:colOff>
      <xdr:row>0</xdr:row>
      <xdr:rowOff>435429</xdr:rowOff>
    </xdr:from>
    <xdr:to>
      <xdr:col>4</xdr:col>
      <xdr:colOff>440872</xdr:colOff>
      <xdr:row>0</xdr:row>
      <xdr:rowOff>610435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2665800" y="435429"/>
          <a:ext cx="2902243" cy="17500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900" b="1" i="0">
              <a:solidFill>
                <a:srgbClr val="0000FF"/>
              </a:solidFill>
              <a:latin typeface="MS Shell Dlg"/>
            </a:rPr>
            <a:t>Option 04 : Volets Monobloc remplacés par coffres Titan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2F1E13-BE0D-476A-B35B-934116E2ECBA}">
  <sheetPr>
    <pageSetUpPr fitToPage="1"/>
  </sheetPr>
  <dimension ref="A1:ZZ210"/>
  <sheetViews>
    <sheetView showGridLines="0" tabSelected="1" workbookViewId="0">
      <pane xSplit="2" ySplit="2" topLeftCell="C173" activePane="bottomRight" state="frozen"/>
      <selection activeCell="B38" sqref="B38"/>
      <selection pane="topRight" activeCell="B38" sqref="B38"/>
      <selection pane="bottomLeft" activeCell="B38" sqref="B38"/>
      <selection pane="bottomRight" activeCell="B208" sqref="B208"/>
    </sheetView>
  </sheetViews>
  <sheetFormatPr baseColWidth="10" defaultColWidth="10.69140625" defaultRowHeight="14.6" x14ac:dyDescent="0.4"/>
  <cols>
    <col min="1" max="1" width="9.69140625" customWidth="1"/>
    <col min="2" max="2" width="46.69140625" customWidth="1"/>
    <col min="3" max="3" width="5.23046875" customWidth="1"/>
    <col min="4" max="5" width="10.69140625" customWidth="1"/>
    <col min="6" max="6" width="12.69140625" customWidth="1"/>
    <col min="7" max="7" width="10.69140625" customWidth="1"/>
    <col min="701" max="703" width="10.69140625" customWidth="1"/>
  </cols>
  <sheetData>
    <row r="1" spans="1:702" ht="65.150000000000006" customHeight="1" x14ac:dyDescent="0.4">
      <c r="A1" s="24"/>
      <c r="B1" s="25"/>
      <c r="C1" s="25"/>
      <c r="D1" s="25"/>
      <c r="E1" s="25"/>
      <c r="F1" s="26"/>
    </row>
    <row r="2" spans="1:702" ht="29.15" x14ac:dyDescent="0.4">
      <c r="A2" s="27"/>
      <c r="B2" s="28" t="s">
        <v>0</v>
      </c>
      <c r="C2" s="29" t="s">
        <v>1</v>
      </c>
      <c r="D2" s="30" t="s">
        <v>2</v>
      </c>
      <c r="E2" s="2" t="s">
        <v>3</v>
      </c>
      <c r="F2" s="1" t="s">
        <v>4</v>
      </c>
    </row>
    <row r="3" spans="1:702" x14ac:dyDescent="0.4">
      <c r="A3" s="31"/>
      <c r="B3" s="32"/>
      <c r="C3" s="33"/>
      <c r="D3" s="33"/>
      <c r="E3" s="18"/>
      <c r="F3" s="18"/>
    </row>
    <row r="4" spans="1:702" ht="15.45" x14ac:dyDescent="0.4">
      <c r="A4" s="34"/>
      <c r="B4" s="35" t="s">
        <v>5</v>
      </c>
      <c r="C4" s="36"/>
      <c r="D4" s="36"/>
      <c r="E4" s="19"/>
      <c r="F4" s="19"/>
    </row>
    <row r="5" spans="1:702" ht="37.299999999999997" x14ac:dyDescent="0.4">
      <c r="A5" s="37"/>
      <c r="B5" s="38" t="s">
        <v>6</v>
      </c>
      <c r="C5" s="36"/>
      <c r="D5" s="36"/>
      <c r="E5" s="19"/>
      <c r="F5" s="19"/>
      <c r="ZY5" t="s">
        <v>7</v>
      </c>
      <c r="ZZ5" s="7" t="s">
        <v>8</v>
      </c>
    </row>
    <row r="6" spans="1:702" ht="15.45" x14ac:dyDescent="0.4">
      <c r="A6" s="39" t="s">
        <v>9</v>
      </c>
      <c r="B6" s="40" t="s">
        <v>10</v>
      </c>
      <c r="C6" s="36"/>
      <c r="D6" s="36"/>
      <c r="E6" s="19"/>
      <c r="F6" s="19"/>
      <c r="ZY6" t="s">
        <v>11</v>
      </c>
      <c r="ZZ6" s="7"/>
    </row>
    <row r="7" spans="1:702" ht="15.45" x14ac:dyDescent="0.4">
      <c r="A7" s="41" t="s">
        <v>12</v>
      </c>
      <c r="B7" s="42" t="s">
        <v>13</v>
      </c>
      <c r="C7" s="36"/>
      <c r="D7" s="36"/>
      <c r="E7" s="19"/>
      <c r="F7" s="19"/>
      <c r="ZY7" t="s">
        <v>14</v>
      </c>
      <c r="ZZ7" s="7"/>
    </row>
    <row r="8" spans="1:702" x14ac:dyDescent="0.4">
      <c r="A8" s="43" t="s">
        <v>15</v>
      </c>
      <c r="B8" s="44" t="s">
        <v>16</v>
      </c>
      <c r="C8" s="45" t="s">
        <v>17</v>
      </c>
      <c r="D8" s="46">
        <v>1</v>
      </c>
      <c r="E8" s="20"/>
      <c r="F8" s="21">
        <f>ROUND(D8*E8,2)</f>
        <v>0</v>
      </c>
      <c r="ZY8" t="s">
        <v>18</v>
      </c>
      <c r="ZZ8" s="7" t="s">
        <v>19</v>
      </c>
    </row>
    <row r="9" spans="1:702" x14ac:dyDescent="0.4">
      <c r="A9" s="43" t="s">
        <v>20</v>
      </c>
      <c r="B9" s="44" t="s">
        <v>21</v>
      </c>
      <c r="C9" s="45" t="s">
        <v>22</v>
      </c>
      <c r="D9" s="46"/>
      <c r="E9" s="20"/>
      <c r="F9" s="21">
        <f>ROUND(D9*E9,2)</f>
        <v>0</v>
      </c>
      <c r="ZY9" t="s">
        <v>23</v>
      </c>
      <c r="ZZ9" s="7" t="s">
        <v>24</v>
      </c>
    </row>
    <row r="10" spans="1:702" x14ac:dyDescent="0.4">
      <c r="A10" s="47"/>
      <c r="B10" s="48"/>
      <c r="C10" s="36"/>
      <c r="D10" s="36"/>
      <c r="E10" s="19"/>
      <c r="F10" s="22"/>
    </row>
    <row r="11" spans="1:702" x14ac:dyDescent="0.4">
      <c r="A11" s="49"/>
      <c r="B11" s="50" t="s">
        <v>25</v>
      </c>
      <c r="C11" s="36"/>
      <c r="D11" s="36"/>
      <c r="E11" s="19"/>
      <c r="F11" s="23">
        <f>SUBTOTAL(109,F8:F10)</f>
        <v>0</v>
      </c>
      <c r="G11" s="12"/>
      <c r="ZY11" t="s">
        <v>26</v>
      </c>
    </row>
    <row r="12" spans="1:702" x14ac:dyDescent="0.4">
      <c r="A12" s="47"/>
      <c r="B12" s="48"/>
      <c r="C12" s="36"/>
      <c r="D12" s="36"/>
      <c r="E12" s="19"/>
      <c r="F12" s="18"/>
    </row>
    <row r="13" spans="1:702" ht="15.45" x14ac:dyDescent="0.4">
      <c r="A13" s="51" t="s">
        <v>27</v>
      </c>
      <c r="B13" s="52" t="s">
        <v>28</v>
      </c>
      <c r="C13" s="36"/>
      <c r="D13" s="36"/>
      <c r="E13" s="19"/>
      <c r="F13" s="19"/>
      <c r="ZY13" t="s">
        <v>29</v>
      </c>
      <c r="ZZ13" s="7"/>
    </row>
    <row r="14" spans="1:702" x14ac:dyDescent="0.4">
      <c r="A14" s="43" t="s">
        <v>30</v>
      </c>
      <c r="B14" s="44" t="s">
        <v>31</v>
      </c>
      <c r="C14" s="45" t="s">
        <v>32</v>
      </c>
      <c r="D14" s="46">
        <v>1</v>
      </c>
      <c r="E14" s="20"/>
      <c r="F14" s="21">
        <f>ROUND(D14*E14,2)</f>
        <v>0</v>
      </c>
      <c r="ZY14" t="s">
        <v>33</v>
      </c>
      <c r="ZZ14" s="7" t="s">
        <v>34</v>
      </c>
    </row>
    <row r="15" spans="1:702" x14ac:dyDescent="0.4">
      <c r="A15" s="43" t="s">
        <v>35</v>
      </c>
      <c r="B15" s="44" t="s">
        <v>36</v>
      </c>
      <c r="C15" s="45" t="s">
        <v>37</v>
      </c>
      <c r="D15" s="46">
        <v>1</v>
      </c>
      <c r="E15" s="20"/>
      <c r="F15" s="21">
        <f>ROUND(D15*E15,2)</f>
        <v>0</v>
      </c>
      <c r="ZY15" t="s">
        <v>38</v>
      </c>
      <c r="ZZ15" s="7" t="s">
        <v>39</v>
      </c>
    </row>
    <row r="16" spans="1:702" x14ac:dyDescent="0.4">
      <c r="A16" s="47"/>
      <c r="B16" s="48"/>
      <c r="C16" s="36"/>
      <c r="D16" s="36"/>
      <c r="E16" s="19"/>
      <c r="F16" s="22"/>
    </row>
    <row r="17" spans="1:702" x14ac:dyDescent="0.4">
      <c r="A17" s="49"/>
      <c r="B17" s="50" t="s">
        <v>40</v>
      </c>
      <c r="C17" s="36"/>
      <c r="D17" s="36"/>
      <c r="E17" s="19"/>
      <c r="F17" s="23">
        <f>SUBTOTAL(109,F14:F16)</f>
        <v>0</v>
      </c>
      <c r="G17" s="12"/>
      <c r="ZY17" t="s">
        <v>41</v>
      </c>
    </row>
    <row r="18" spans="1:702" x14ac:dyDescent="0.4">
      <c r="A18" s="47"/>
      <c r="B18" s="48"/>
      <c r="C18" s="36"/>
      <c r="D18" s="36"/>
      <c r="E18" s="19"/>
      <c r="F18" s="18"/>
    </row>
    <row r="19" spans="1:702" ht="15.45" x14ac:dyDescent="0.4">
      <c r="A19" s="51" t="s">
        <v>42</v>
      </c>
      <c r="B19" s="52" t="s">
        <v>43</v>
      </c>
      <c r="C19" s="36"/>
      <c r="D19" s="36"/>
      <c r="E19" s="19"/>
      <c r="F19" s="19"/>
      <c r="ZY19" t="s">
        <v>44</v>
      </c>
      <c r="ZZ19" s="7"/>
    </row>
    <row r="20" spans="1:702" x14ac:dyDescent="0.4">
      <c r="A20" s="53" t="s">
        <v>45</v>
      </c>
      <c r="B20" s="54" t="s">
        <v>46</v>
      </c>
      <c r="C20" s="36"/>
      <c r="D20" s="36"/>
      <c r="E20" s="19"/>
      <c r="F20" s="19"/>
      <c r="ZY20" t="s">
        <v>47</v>
      </c>
      <c r="ZZ20" s="7"/>
    </row>
    <row r="21" spans="1:702" x14ac:dyDescent="0.4">
      <c r="A21" s="43" t="s">
        <v>48</v>
      </c>
      <c r="B21" s="44" t="s">
        <v>49</v>
      </c>
      <c r="C21" s="45" t="s">
        <v>50</v>
      </c>
      <c r="D21" s="55">
        <v>134.881</v>
      </c>
      <c r="E21" s="20"/>
      <c r="F21" s="21">
        <f>ROUND(D21*E21,2)</f>
        <v>0</v>
      </c>
      <c r="ZY21" t="s">
        <v>51</v>
      </c>
      <c r="ZZ21" s="7" t="s">
        <v>52</v>
      </c>
    </row>
    <row r="22" spans="1:702" x14ac:dyDescent="0.4">
      <c r="A22" s="43" t="s">
        <v>53</v>
      </c>
      <c r="B22" s="44" t="s">
        <v>54</v>
      </c>
      <c r="C22" s="45" t="s">
        <v>55</v>
      </c>
      <c r="D22" s="55">
        <v>75.38</v>
      </c>
      <c r="E22" s="20"/>
      <c r="F22" s="21">
        <f>ROUND(D22*E22,2)</f>
        <v>0</v>
      </c>
      <c r="ZY22" t="s">
        <v>56</v>
      </c>
      <c r="ZZ22" s="7" t="s">
        <v>57</v>
      </c>
    </row>
    <row r="23" spans="1:702" x14ac:dyDescent="0.4">
      <c r="A23" s="43" t="s">
        <v>58</v>
      </c>
      <c r="B23" s="44" t="s">
        <v>59</v>
      </c>
      <c r="C23" s="45" t="s">
        <v>60</v>
      </c>
      <c r="D23" s="55">
        <v>59.500999999999998</v>
      </c>
      <c r="E23" s="20"/>
      <c r="F23" s="21">
        <f>ROUND(D23*E23,2)</f>
        <v>0</v>
      </c>
      <c r="ZY23" t="s">
        <v>61</v>
      </c>
      <c r="ZZ23" s="7" t="s">
        <v>62</v>
      </c>
    </row>
    <row r="24" spans="1:702" x14ac:dyDescent="0.4">
      <c r="A24" s="53" t="s">
        <v>63</v>
      </c>
      <c r="B24" s="54" t="s">
        <v>64</v>
      </c>
      <c r="C24" s="36"/>
      <c r="D24" s="36"/>
      <c r="E24" s="19"/>
      <c r="F24" s="19"/>
      <c r="ZY24" t="s">
        <v>65</v>
      </c>
      <c r="ZZ24" s="7"/>
    </row>
    <row r="25" spans="1:702" x14ac:dyDescent="0.4">
      <c r="A25" s="43" t="s">
        <v>66</v>
      </c>
      <c r="B25" s="44" t="s">
        <v>67</v>
      </c>
      <c r="C25" s="45" t="s">
        <v>68</v>
      </c>
      <c r="D25" s="55">
        <v>3</v>
      </c>
      <c r="E25" s="20"/>
      <c r="F25" s="21">
        <f>ROUND(D25*E25,2)</f>
        <v>0</v>
      </c>
      <c r="ZY25" t="s">
        <v>69</v>
      </c>
      <c r="ZZ25" s="7" t="s">
        <v>70</v>
      </c>
    </row>
    <row r="26" spans="1:702" x14ac:dyDescent="0.4">
      <c r="A26" s="43" t="s">
        <v>71</v>
      </c>
      <c r="B26" s="44" t="s">
        <v>72</v>
      </c>
      <c r="C26" s="45" t="s">
        <v>73</v>
      </c>
      <c r="D26" s="55">
        <v>10</v>
      </c>
      <c r="E26" s="20"/>
      <c r="F26" s="21">
        <f>ROUND(D26*E26,2)</f>
        <v>0</v>
      </c>
      <c r="ZY26" t="s">
        <v>74</v>
      </c>
      <c r="ZZ26" s="7" t="s">
        <v>75</v>
      </c>
    </row>
    <row r="27" spans="1:702" x14ac:dyDescent="0.4">
      <c r="A27" s="43" t="s">
        <v>76</v>
      </c>
      <c r="B27" s="44" t="s">
        <v>77</v>
      </c>
      <c r="C27" s="45" t="s">
        <v>78</v>
      </c>
      <c r="D27" s="55">
        <v>19.417000000000002</v>
      </c>
      <c r="E27" s="20"/>
      <c r="F27" s="21">
        <f>ROUND(D27*E27,2)</f>
        <v>0</v>
      </c>
      <c r="ZY27" t="s">
        <v>79</v>
      </c>
      <c r="ZZ27" s="7" t="s">
        <v>80</v>
      </c>
    </row>
    <row r="28" spans="1:702" x14ac:dyDescent="0.4">
      <c r="A28" s="53" t="s">
        <v>81</v>
      </c>
      <c r="B28" s="54" t="s">
        <v>82</v>
      </c>
      <c r="C28" s="36"/>
      <c r="D28" s="36"/>
      <c r="E28" s="19"/>
      <c r="F28" s="19"/>
      <c r="ZY28" t="s">
        <v>83</v>
      </c>
      <c r="ZZ28" s="7"/>
    </row>
    <row r="29" spans="1:702" x14ac:dyDescent="0.4">
      <c r="A29" s="43" t="s">
        <v>84</v>
      </c>
      <c r="B29" s="44" t="s">
        <v>85</v>
      </c>
      <c r="C29" s="45" t="s">
        <v>86</v>
      </c>
      <c r="D29" s="55">
        <v>96.262</v>
      </c>
      <c r="E29" s="20"/>
      <c r="F29" s="21">
        <f>ROUND(D29*E29,2)</f>
        <v>0</v>
      </c>
      <c r="ZY29" t="s">
        <v>87</v>
      </c>
      <c r="ZZ29" s="7" t="s">
        <v>88</v>
      </c>
    </row>
    <row r="30" spans="1:702" x14ac:dyDescent="0.4">
      <c r="A30" s="43" t="s">
        <v>89</v>
      </c>
      <c r="B30" s="44" t="s">
        <v>90</v>
      </c>
      <c r="C30" s="45" t="s">
        <v>91</v>
      </c>
      <c r="D30" s="55">
        <v>4845.8010000000004</v>
      </c>
      <c r="E30" s="20"/>
      <c r="F30" s="21">
        <f>ROUND(D30*E30,2)</f>
        <v>0</v>
      </c>
      <c r="ZY30" t="s">
        <v>92</v>
      </c>
      <c r="ZZ30" s="7" t="s">
        <v>93</v>
      </c>
    </row>
    <row r="31" spans="1:702" x14ac:dyDescent="0.4">
      <c r="A31" s="53" t="s">
        <v>94</v>
      </c>
      <c r="B31" s="54" t="s">
        <v>95</v>
      </c>
      <c r="C31" s="36"/>
      <c r="D31" s="36"/>
      <c r="E31" s="19"/>
      <c r="F31" s="19"/>
      <c r="ZY31" t="s">
        <v>96</v>
      </c>
      <c r="ZZ31" s="7"/>
    </row>
    <row r="32" spans="1:702" x14ac:dyDescent="0.4">
      <c r="A32" s="43" t="s">
        <v>97</v>
      </c>
      <c r="B32" s="44" t="s">
        <v>98</v>
      </c>
      <c r="C32" s="45" t="s">
        <v>99</v>
      </c>
      <c r="D32" s="56">
        <v>6.97</v>
      </c>
      <c r="E32" s="20"/>
      <c r="F32" s="21">
        <f>ROUND(D32*E32,2)</f>
        <v>0</v>
      </c>
      <c r="ZY32" t="s">
        <v>100</v>
      </c>
      <c r="ZZ32" s="7" t="s">
        <v>101</v>
      </c>
    </row>
    <row r="33" spans="1:702" x14ac:dyDescent="0.4">
      <c r="A33" s="43" t="s">
        <v>102</v>
      </c>
      <c r="B33" s="44" t="s">
        <v>103</v>
      </c>
      <c r="C33" s="45" t="s">
        <v>104</v>
      </c>
      <c r="D33" s="55">
        <v>801.32</v>
      </c>
      <c r="E33" s="20"/>
      <c r="F33" s="21">
        <f>ROUND(D33*E33,2)</f>
        <v>0</v>
      </c>
      <c r="ZY33" t="s">
        <v>105</v>
      </c>
      <c r="ZZ33" s="7" t="s">
        <v>106</v>
      </c>
    </row>
    <row r="34" spans="1:702" x14ac:dyDescent="0.4">
      <c r="A34" s="53" t="s">
        <v>107</v>
      </c>
      <c r="B34" s="54" t="s">
        <v>108</v>
      </c>
      <c r="C34" s="36"/>
      <c r="D34" s="36"/>
      <c r="E34" s="19"/>
      <c r="F34" s="19"/>
      <c r="ZY34" t="s">
        <v>109</v>
      </c>
      <c r="ZZ34" s="7"/>
    </row>
    <row r="35" spans="1:702" ht="23.15" x14ac:dyDescent="0.4">
      <c r="A35" s="43" t="s">
        <v>110</v>
      </c>
      <c r="B35" s="44" t="s">
        <v>111</v>
      </c>
      <c r="C35" s="45" t="s">
        <v>112</v>
      </c>
      <c r="D35" s="46">
        <v>2</v>
      </c>
      <c r="E35" s="20"/>
      <c r="F35" s="21">
        <f>ROUND(D35*E35,2)</f>
        <v>0</v>
      </c>
      <c r="ZY35" t="s">
        <v>113</v>
      </c>
      <c r="ZZ35" s="7" t="s">
        <v>114</v>
      </c>
    </row>
    <row r="36" spans="1:702" x14ac:dyDescent="0.4">
      <c r="A36" s="53" t="s">
        <v>115</v>
      </c>
      <c r="B36" s="54" t="s">
        <v>116</v>
      </c>
      <c r="C36" s="36"/>
      <c r="D36" s="36"/>
      <c r="E36" s="19"/>
      <c r="F36" s="19"/>
      <c r="ZY36" t="s">
        <v>117</v>
      </c>
      <c r="ZZ36" s="7"/>
    </row>
    <row r="37" spans="1:702" x14ac:dyDescent="0.4">
      <c r="A37" s="43" t="s">
        <v>118</v>
      </c>
      <c r="B37" s="44" t="s">
        <v>119</v>
      </c>
      <c r="C37" s="45" t="s">
        <v>120</v>
      </c>
      <c r="D37" s="56">
        <v>506</v>
      </c>
      <c r="E37" s="20"/>
      <c r="F37" s="21">
        <f>ROUND(D37*E37,2)</f>
        <v>0</v>
      </c>
      <c r="ZY37" t="s">
        <v>121</v>
      </c>
      <c r="ZZ37" s="7" t="s">
        <v>122</v>
      </c>
    </row>
    <row r="38" spans="1:702" x14ac:dyDescent="0.4">
      <c r="A38" s="43" t="s">
        <v>123</v>
      </c>
      <c r="B38" s="44" t="s">
        <v>124</v>
      </c>
      <c r="C38" s="45" t="s">
        <v>125</v>
      </c>
      <c r="D38" s="56">
        <v>537.4</v>
      </c>
      <c r="E38" s="20"/>
      <c r="F38" s="21">
        <f>ROUND(D38*E38,2)</f>
        <v>0</v>
      </c>
      <c r="ZY38" t="s">
        <v>126</v>
      </c>
      <c r="ZZ38" s="7" t="s">
        <v>127</v>
      </c>
    </row>
    <row r="39" spans="1:702" x14ac:dyDescent="0.4">
      <c r="A39" s="53" t="s">
        <v>128</v>
      </c>
      <c r="B39" s="54" t="s">
        <v>129</v>
      </c>
      <c r="C39" s="36"/>
      <c r="D39" s="36"/>
      <c r="E39" s="19"/>
      <c r="F39" s="19"/>
      <c r="ZY39" t="s">
        <v>130</v>
      </c>
      <c r="ZZ39" s="7"/>
    </row>
    <row r="40" spans="1:702" x14ac:dyDescent="0.4">
      <c r="A40" s="43" t="s">
        <v>131</v>
      </c>
      <c r="B40" s="44" t="s">
        <v>132</v>
      </c>
      <c r="C40" s="45" t="s">
        <v>133</v>
      </c>
      <c r="D40" s="56">
        <v>209.4</v>
      </c>
      <c r="E40" s="20"/>
      <c r="F40" s="21">
        <f>ROUND(D40*E40,2)</f>
        <v>0</v>
      </c>
      <c r="ZY40" t="s">
        <v>134</v>
      </c>
      <c r="ZZ40" s="7" t="s">
        <v>135</v>
      </c>
    </row>
    <row r="41" spans="1:702" x14ac:dyDescent="0.4">
      <c r="A41" s="43" t="s">
        <v>136</v>
      </c>
      <c r="B41" s="44" t="s">
        <v>137</v>
      </c>
      <c r="C41" s="45" t="s">
        <v>138</v>
      </c>
      <c r="D41" s="56">
        <v>209.4</v>
      </c>
      <c r="E41" s="20"/>
      <c r="F41" s="21">
        <f>ROUND(D41*E41,2)</f>
        <v>0</v>
      </c>
      <c r="ZY41" t="s">
        <v>139</v>
      </c>
      <c r="ZZ41" s="7" t="s">
        <v>140</v>
      </c>
    </row>
    <row r="42" spans="1:702" x14ac:dyDescent="0.4">
      <c r="A42" s="43" t="s">
        <v>141</v>
      </c>
      <c r="B42" s="44" t="s">
        <v>142</v>
      </c>
      <c r="C42" s="45" t="s">
        <v>143</v>
      </c>
      <c r="D42" s="56">
        <v>566.79999999999995</v>
      </c>
      <c r="E42" s="20"/>
      <c r="F42" s="21">
        <f>ROUND(D42*E42,2)</f>
        <v>0</v>
      </c>
      <c r="ZY42" t="s">
        <v>144</v>
      </c>
      <c r="ZZ42" s="7" t="s">
        <v>145</v>
      </c>
    </row>
    <row r="43" spans="1:702" x14ac:dyDescent="0.4">
      <c r="A43" s="43" t="s">
        <v>146</v>
      </c>
      <c r="B43" s="44" t="s">
        <v>147</v>
      </c>
      <c r="C43" s="45" t="s">
        <v>148</v>
      </c>
      <c r="D43" s="56">
        <v>10</v>
      </c>
      <c r="E43" s="20"/>
      <c r="F43" s="21">
        <f>ROUND(D43*E43,2)</f>
        <v>0</v>
      </c>
      <c r="ZY43" t="s">
        <v>149</v>
      </c>
      <c r="ZZ43" s="7" t="s">
        <v>150</v>
      </c>
    </row>
    <row r="44" spans="1:702" x14ac:dyDescent="0.4">
      <c r="A44" s="43" t="s">
        <v>151</v>
      </c>
      <c r="B44" s="44" t="s">
        <v>152</v>
      </c>
      <c r="C44" s="45" t="s">
        <v>153</v>
      </c>
      <c r="D44" s="56">
        <v>10</v>
      </c>
      <c r="E44" s="20"/>
      <c r="F44" s="21">
        <f>ROUND(D44*E44,2)</f>
        <v>0</v>
      </c>
      <c r="ZY44" t="s">
        <v>154</v>
      </c>
      <c r="ZZ44" s="7" t="s">
        <v>155</v>
      </c>
    </row>
    <row r="45" spans="1:702" x14ac:dyDescent="0.4">
      <c r="A45" s="47"/>
      <c r="B45" s="48"/>
      <c r="C45" s="36"/>
      <c r="D45" s="36"/>
      <c r="E45" s="19"/>
      <c r="F45" s="22"/>
    </row>
    <row r="46" spans="1:702" x14ac:dyDescent="0.4">
      <c r="A46" s="49"/>
      <c r="B46" s="50" t="s">
        <v>156</v>
      </c>
      <c r="C46" s="36"/>
      <c r="D46" s="36"/>
      <c r="E46" s="19"/>
      <c r="F46" s="23">
        <f>SUBTOTAL(109,F20:F45)</f>
        <v>0</v>
      </c>
      <c r="G46" s="12"/>
      <c r="ZY46" t="s">
        <v>157</v>
      </c>
    </row>
    <row r="47" spans="1:702" x14ac:dyDescent="0.4">
      <c r="A47" s="47"/>
      <c r="B47" s="48"/>
      <c r="C47" s="36"/>
      <c r="D47" s="36"/>
      <c r="E47" s="19"/>
      <c r="F47" s="18"/>
    </row>
    <row r="48" spans="1:702" x14ac:dyDescent="0.4">
      <c r="A48" s="47"/>
      <c r="B48" s="48"/>
      <c r="C48" s="36"/>
      <c r="D48" s="36"/>
      <c r="E48" s="19"/>
      <c r="F48" s="19"/>
    </row>
    <row r="49" spans="1:702" ht="15.45" x14ac:dyDescent="0.4">
      <c r="A49" s="51" t="s">
        <v>158</v>
      </c>
      <c r="B49" s="52" t="s">
        <v>159</v>
      </c>
      <c r="C49" s="36"/>
      <c r="D49" s="36"/>
      <c r="E49" s="19"/>
      <c r="F49" s="19"/>
      <c r="ZY49" t="s">
        <v>160</v>
      </c>
      <c r="ZZ49" s="7"/>
    </row>
    <row r="50" spans="1:702" x14ac:dyDescent="0.4">
      <c r="A50" s="53" t="s">
        <v>161</v>
      </c>
      <c r="B50" s="54" t="s">
        <v>162</v>
      </c>
      <c r="C50" s="36"/>
      <c r="D50" s="36"/>
      <c r="E50" s="19"/>
      <c r="F50" s="19"/>
      <c r="ZY50" t="s">
        <v>163</v>
      </c>
      <c r="ZZ50" s="7"/>
    </row>
    <row r="51" spans="1:702" x14ac:dyDescent="0.4">
      <c r="A51" s="43" t="s">
        <v>164</v>
      </c>
      <c r="B51" s="44" t="s">
        <v>165</v>
      </c>
      <c r="C51" s="45" t="s">
        <v>166</v>
      </c>
      <c r="D51" s="56">
        <v>5</v>
      </c>
      <c r="E51" s="20"/>
      <c r="F51" s="21">
        <f>ROUND(D51*E51,2)</f>
        <v>0</v>
      </c>
      <c r="ZY51" t="s">
        <v>167</v>
      </c>
      <c r="ZZ51" s="7" t="s">
        <v>168</v>
      </c>
    </row>
    <row r="52" spans="1:702" x14ac:dyDescent="0.4">
      <c r="A52" s="43" t="s">
        <v>169</v>
      </c>
      <c r="B52" s="44" t="s">
        <v>170</v>
      </c>
      <c r="C52" s="45" t="s">
        <v>171</v>
      </c>
      <c r="D52" s="46">
        <v>7</v>
      </c>
      <c r="E52" s="20"/>
      <c r="F52" s="21">
        <f>ROUND(D52*E52,2)</f>
        <v>0</v>
      </c>
      <c r="ZY52" t="s">
        <v>172</v>
      </c>
      <c r="ZZ52" s="7" t="s">
        <v>173</v>
      </c>
    </row>
    <row r="53" spans="1:702" x14ac:dyDescent="0.4">
      <c r="A53" s="43" t="s">
        <v>174</v>
      </c>
      <c r="B53" s="44" t="s">
        <v>175</v>
      </c>
      <c r="C53" s="45" t="s">
        <v>176</v>
      </c>
      <c r="D53" s="56">
        <v>4</v>
      </c>
      <c r="E53" s="20"/>
      <c r="F53" s="21">
        <f>ROUND(D53*E53,2)</f>
        <v>0</v>
      </c>
      <c r="ZY53" t="s">
        <v>177</v>
      </c>
      <c r="ZZ53" s="7" t="s">
        <v>178</v>
      </c>
    </row>
    <row r="54" spans="1:702" x14ac:dyDescent="0.4">
      <c r="A54" s="43" t="s">
        <v>179</v>
      </c>
      <c r="B54" s="44" t="s">
        <v>180</v>
      </c>
      <c r="C54" s="45" t="s">
        <v>181</v>
      </c>
      <c r="D54" s="56">
        <v>5</v>
      </c>
      <c r="E54" s="20"/>
      <c r="F54" s="21">
        <f>ROUND(D54*E54,2)</f>
        <v>0</v>
      </c>
      <c r="ZY54" t="s">
        <v>182</v>
      </c>
      <c r="ZZ54" s="7" t="s">
        <v>183</v>
      </c>
    </row>
    <row r="55" spans="1:702" x14ac:dyDescent="0.4">
      <c r="A55" s="53" t="s">
        <v>184</v>
      </c>
      <c r="B55" s="54" t="s">
        <v>185</v>
      </c>
      <c r="C55" s="36"/>
      <c r="D55" s="36"/>
      <c r="E55" s="19"/>
      <c r="F55" s="19"/>
      <c r="ZY55" t="s">
        <v>186</v>
      </c>
      <c r="ZZ55" s="7"/>
    </row>
    <row r="56" spans="1:702" x14ac:dyDescent="0.4">
      <c r="A56" s="57" t="s">
        <v>187</v>
      </c>
      <c r="B56" s="58" t="s">
        <v>188</v>
      </c>
      <c r="C56" s="36"/>
      <c r="D56" s="36"/>
      <c r="E56" s="19"/>
      <c r="F56" s="19"/>
      <c r="ZY56" t="s">
        <v>189</v>
      </c>
      <c r="ZZ56" s="7"/>
    </row>
    <row r="57" spans="1:702" ht="34.75" x14ac:dyDescent="0.4">
      <c r="A57" s="43" t="s">
        <v>190</v>
      </c>
      <c r="B57" s="44" t="s">
        <v>191</v>
      </c>
      <c r="C57" s="45" t="s">
        <v>192</v>
      </c>
      <c r="D57" s="56">
        <v>127.6</v>
      </c>
      <c r="E57" s="20"/>
      <c r="F57" s="21">
        <f>ROUND(D57*E57,2)</f>
        <v>0</v>
      </c>
      <c r="ZY57" t="s">
        <v>193</v>
      </c>
      <c r="ZZ57" s="7" t="s">
        <v>194</v>
      </c>
    </row>
    <row r="58" spans="1:702" ht="34.75" x14ac:dyDescent="0.4">
      <c r="A58" s="43" t="s">
        <v>195</v>
      </c>
      <c r="B58" s="44" t="s">
        <v>196</v>
      </c>
      <c r="C58" s="45" t="s">
        <v>197</v>
      </c>
      <c r="D58" s="56">
        <v>1088.0999999999999</v>
      </c>
      <c r="E58" s="20"/>
      <c r="F58" s="21">
        <f>ROUND(D58*E58,2)</f>
        <v>0</v>
      </c>
      <c r="ZY58" t="s">
        <v>198</v>
      </c>
      <c r="ZZ58" s="7" t="s">
        <v>199</v>
      </c>
    </row>
    <row r="59" spans="1:702" x14ac:dyDescent="0.4">
      <c r="A59" s="43" t="s">
        <v>200</v>
      </c>
      <c r="B59" s="44" t="s">
        <v>201</v>
      </c>
      <c r="C59" s="45" t="s">
        <v>202</v>
      </c>
      <c r="D59" s="46">
        <v>2</v>
      </c>
      <c r="E59" s="20"/>
      <c r="F59" s="21">
        <f>ROUND(D59*E59,2)</f>
        <v>0</v>
      </c>
      <c r="ZY59" t="s">
        <v>203</v>
      </c>
      <c r="ZZ59" s="7" t="s">
        <v>204</v>
      </c>
    </row>
    <row r="60" spans="1:702" x14ac:dyDescent="0.4">
      <c r="A60" s="43" t="s">
        <v>205</v>
      </c>
      <c r="B60" s="44" t="s">
        <v>206</v>
      </c>
      <c r="C60" s="45" t="s">
        <v>207</v>
      </c>
      <c r="D60" s="56">
        <v>67.599999999999994</v>
      </c>
      <c r="E60" s="20"/>
      <c r="F60" s="21">
        <f>ROUND(D60*E60,2)</f>
        <v>0</v>
      </c>
      <c r="ZY60" t="s">
        <v>208</v>
      </c>
      <c r="ZZ60" s="7" t="s">
        <v>209</v>
      </c>
    </row>
    <row r="61" spans="1:702" x14ac:dyDescent="0.4">
      <c r="A61" s="53" t="s">
        <v>210</v>
      </c>
      <c r="B61" s="54" t="s">
        <v>211</v>
      </c>
      <c r="C61" s="36"/>
      <c r="D61" s="36"/>
      <c r="E61" s="19"/>
      <c r="F61" s="19"/>
      <c r="ZY61" t="s">
        <v>212</v>
      </c>
      <c r="ZZ61" s="7"/>
    </row>
    <row r="62" spans="1:702" ht="23.15" x14ac:dyDescent="0.4">
      <c r="A62" s="43" t="s">
        <v>213</v>
      </c>
      <c r="B62" s="44" t="s">
        <v>214</v>
      </c>
      <c r="C62" s="45" t="s">
        <v>215</v>
      </c>
      <c r="D62" s="56">
        <v>92.2</v>
      </c>
      <c r="E62" s="20"/>
      <c r="F62" s="21">
        <f>ROUND(D62*E62,2)</f>
        <v>0</v>
      </c>
      <c r="ZY62" t="s">
        <v>216</v>
      </c>
      <c r="ZZ62" s="7" t="s">
        <v>217</v>
      </c>
    </row>
    <row r="63" spans="1:702" x14ac:dyDescent="0.4">
      <c r="A63" s="47"/>
      <c r="B63" s="48"/>
      <c r="C63" s="36"/>
      <c r="D63" s="36"/>
      <c r="E63" s="19"/>
      <c r="F63" s="22"/>
    </row>
    <row r="64" spans="1:702" x14ac:dyDescent="0.4">
      <c r="A64" s="49"/>
      <c r="B64" s="50" t="s">
        <v>218</v>
      </c>
      <c r="C64" s="36"/>
      <c r="D64" s="36"/>
      <c r="E64" s="19"/>
      <c r="F64" s="23">
        <f>SUBTOTAL(109,F50:F63)</f>
        <v>0</v>
      </c>
      <c r="G64" s="12"/>
      <c r="ZY64" t="s">
        <v>219</v>
      </c>
    </row>
    <row r="65" spans="1:702" x14ac:dyDescent="0.4">
      <c r="A65" s="47"/>
      <c r="B65" s="48"/>
      <c r="C65" s="36"/>
      <c r="D65" s="36"/>
      <c r="E65" s="19"/>
      <c r="F65" s="18"/>
    </row>
    <row r="66" spans="1:702" ht="30.9" x14ac:dyDescent="0.4">
      <c r="A66" s="51" t="s">
        <v>220</v>
      </c>
      <c r="B66" s="52" t="s">
        <v>221</v>
      </c>
      <c r="C66" s="36"/>
      <c r="D66" s="36"/>
      <c r="E66" s="19"/>
      <c r="F66" s="19"/>
      <c r="ZY66" t="s">
        <v>222</v>
      </c>
      <c r="ZZ66" s="7"/>
    </row>
    <row r="67" spans="1:702" x14ac:dyDescent="0.4">
      <c r="A67" s="53" t="s">
        <v>223</v>
      </c>
      <c r="B67" s="54" t="s">
        <v>224</v>
      </c>
      <c r="C67" s="36"/>
      <c r="D67" s="36"/>
      <c r="E67" s="19"/>
      <c r="F67" s="19"/>
      <c r="ZY67" t="s">
        <v>225</v>
      </c>
      <c r="ZZ67" s="7"/>
    </row>
    <row r="68" spans="1:702" x14ac:dyDescent="0.4">
      <c r="A68" s="43" t="s">
        <v>226</v>
      </c>
      <c r="B68" s="44" t="s">
        <v>227</v>
      </c>
      <c r="C68" s="45" t="s">
        <v>228</v>
      </c>
      <c r="D68" s="55">
        <v>258.69900000000001</v>
      </c>
      <c r="E68" s="20"/>
      <c r="F68" s="21">
        <f>ROUND(D68*E68,2)</f>
        <v>0</v>
      </c>
      <c r="ZY68" t="s">
        <v>229</v>
      </c>
      <c r="ZZ68" s="7" t="s">
        <v>230</v>
      </c>
    </row>
    <row r="69" spans="1:702" x14ac:dyDescent="0.4">
      <c r="A69" s="43" t="s">
        <v>231</v>
      </c>
      <c r="B69" s="44" t="s">
        <v>232</v>
      </c>
      <c r="C69" s="45" t="s">
        <v>233</v>
      </c>
      <c r="D69" s="55">
        <v>5603.3</v>
      </c>
      <c r="E69" s="20"/>
      <c r="F69" s="21">
        <f>ROUND(D69*E69,2)</f>
        <v>0</v>
      </c>
      <c r="ZY69" t="s">
        <v>234</v>
      </c>
      <c r="ZZ69" s="7" t="s">
        <v>235</v>
      </c>
    </row>
    <row r="70" spans="1:702" x14ac:dyDescent="0.4">
      <c r="A70" s="43" t="s">
        <v>236</v>
      </c>
      <c r="B70" s="44" t="s">
        <v>237</v>
      </c>
      <c r="C70" s="45" t="s">
        <v>238</v>
      </c>
      <c r="D70" s="55">
        <v>9510.81</v>
      </c>
      <c r="E70" s="20"/>
      <c r="F70" s="21">
        <f>ROUND(D70*E70,2)</f>
        <v>0</v>
      </c>
      <c r="ZY70" t="s">
        <v>239</v>
      </c>
      <c r="ZZ70" s="7" t="s">
        <v>240</v>
      </c>
    </row>
    <row r="71" spans="1:702" x14ac:dyDescent="0.4">
      <c r="A71" s="43" t="s">
        <v>241</v>
      </c>
      <c r="B71" s="44" t="s">
        <v>242</v>
      </c>
      <c r="C71" s="45" t="s">
        <v>243</v>
      </c>
      <c r="D71" s="56">
        <v>2971.9</v>
      </c>
      <c r="E71" s="20"/>
      <c r="F71" s="21">
        <f>ROUND(D71*E71,2)</f>
        <v>0</v>
      </c>
      <c r="ZY71" t="s">
        <v>244</v>
      </c>
      <c r="ZZ71" s="7" t="s">
        <v>245</v>
      </c>
    </row>
    <row r="72" spans="1:702" x14ac:dyDescent="0.4">
      <c r="A72" s="43" t="s">
        <v>246</v>
      </c>
      <c r="B72" s="44" t="s">
        <v>247</v>
      </c>
      <c r="C72" s="45" t="s">
        <v>248</v>
      </c>
      <c r="D72" s="56">
        <v>1</v>
      </c>
      <c r="E72" s="20"/>
      <c r="F72" s="21">
        <f>ROUND(D72*E72,2)</f>
        <v>0</v>
      </c>
      <c r="ZY72" t="s">
        <v>249</v>
      </c>
      <c r="ZZ72" s="7" t="s">
        <v>250</v>
      </c>
    </row>
    <row r="73" spans="1:702" x14ac:dyDescent="0.4">
      <c r="A73" s="53" t="s">
        <v>251</v>
      </c>
      <c r="B73" s="54" t="s">
        <v>252</v>
      </c>
      <c r="C73" s="36"/>
      <c r="D73" s="36"/>
      <c r="E73" s="19"/>
      <c r="F73" s="19"/>
      <c r="ZY73" t="s">
        <v>253</v>
      </c>
      <c r="ZZ73" s="7"/>
    </row>
    <row r="74" spans="1:702" x14ac:dyDescent="0.4">
      <c r="A74" s="43" t="s">
        <v>254</v>
      </c>
      <c r="B74" s="44" t="s">
        <v>255</v>
      </c>
      <c r="C74" s="45" t="s">
        <v>256</v>
      </c>
      <c r="D74" s="56">
        <v>165.6</v>
      </c>
      <c r="E74" s="20"/>
      <c r="F74" s="21">
        <f>ROUND(D74*E74,2)</f>
        <v>0</v>
      </c>
      <c r="ZY74" t="s">
        <v>257</v>
      </c>
      <c r="ZZ74" s="7" t="s">
        <v>258</v>
      </c>
    </row>
    <row r="75" spans="1:702" x14ac:dyDescent="0.4">
      <c r="A75" s="43" t="s">
        <v>259</v>
      </c>
      <c r="B75" s="44" t="s">
        <v>260</v>
      </c>
      <c r="C75" s="45" t="s">
        <v>261</v>
      </c>
      <c r="D75" s="55">
        <v>827.55</v>
      </c>
      <c r="E75" s="20"/>
      <c r="F75" s="21">
        <f>ROUND(D75*E75,2)</f>
        <v>0</v>
      </c>
      <c r="ZY75" t="s">
        <v>262</v>
      </c>
      <c r="ZZ75" s="7" t="s">
        <v>263</v>
      </c>
    </row>
    <row r="76" spans="1:702" x14ac:dyDescent="0.4">
      <c r="A76" s="43" t="s">
        <v>264</v>
      </c>
      <c r="B76" s="44" t="s">
        <v>265</v>
      </c>
      <c r="C76" s="45" t="s">
        <v>266</v>
      </c>
      <c r="D76" s="55">
        <v>1489.59</v>
      </c>
      <c r="E76" s="20"/>
      <c r="F76" s="21">
        <f>ROUND(D76*E76,2)</f>
        <v>0</v>
      </c>
      <c r="ZY76" t="s">
        <v>267</v>
      </c>
      <c r="ZZ76" s="7" t="s">
        <v>268</v>
      </c>
    </row>
    <row r="77" spans="1:702" x14ac:dyDescent="0.4">
      <c r="A77" s="53" t="s">
        <v>269</v>
      </c>
      <c r="B77" s="54" t="s">
        <v>270</v>
      </c>
      <c r="C77" s="36"/>
      <c r="D77" s="36"/>
      <c r="E77" s="19"/>
      <c r="F77" s="19"/>
      <c r="ZY77" t="s">
        <v>271</v>
      </c>
      <c r="ZZ77" s="7"/>
    </row>
    <row r="78" spans="1:702" x14ac:dyDescent="0.4">
      <c r="A78" s="43" t="s">
        <v>272</v>
      </c>
      <c r="B78" s="44" t="s">
        <v>273</v>
      </c>
      <c r="C78" s="45" t="s">
        <v>274</v>
      </c>
      <c r="D78" s="55">
        <v>6.5090000000000003</v>
      </c>
      <c r="E78" s="20"/>
      <c r="F78" s="21">
        <f>ROUND(D78*E78,2)</f>
        <v>0</v>
      </c>
      <c r="ZY78" t="s">
        <v>275</v>
      </c>
      <c r="ZZ78" s="7" t="s">
        <v>276</v>
      </c>
    </row>
    <row r="79" spans="1:702" x14ac:dyDescent="0.4">
      <c r="A79" s="43" t="s">
        <v>277</v>
      </c>
      <c r="B79" s="44" t="s">
        <v>278</v>
      </c>
      <c r="C79" s="45" t="s">
        <v>279</v>
      </c>
      <c r="D79" s="55">
        <v>3153.15</v>
      </c>
      <c r="E79" s="20"/>
      <c r="F79" s="21">
        <f>ROUND(D79*E79,2)</f>
        <v>0</v>
      </c>
      <c r="ZY79" t="s">
        <v>280</v>
      </c>
      <c r="ZZ79" s="7" t="s">
        <v>281</v>
      </c>
    </row>
    <row r="80" spans="1:702" x14ac:dyDescent="0.4">
      <c r="A80" s="43" t="s">
        <v>282</v>
      </c>
      <c r="B80" s="44" t="s">
        <v>283</v>
      </c>
      <c r="C80" s="45" t="s">
        <v>284</v>
      </c>
      <c r="D80" s="56">
        <v>68.5</v>
      </c>
      <c r="E80" s="20"/>
      <c r="F80" s="21">
        <f>ROUND(D80*E80,2)</f>
        <v>0</v>
      </c>
      <c r="ZY80" t="s">
        <v>285</v>
      </c>
      <c r="ZZ80" s="7" t="s">
        <v>286</v>
      </c>
    </row>
    <row r="81" spans="1:702" x14ac:dyDescent="0.4">
      <c r="A81" s="53" t="s">
        <v>287</v>
      </c>
      <c r="B81" s="54" t="s">
        <v>288</v>
      </c>
      <c r="C81" s="36"/>
      <c r="D81" s="36"/>
      <c r="E81" s="19"/>
      <c r="F81" s="19"/>
      <c r="ZY81" t="s">
        <v>289</v>
      </c>
      <c r="ZZ81" s="7"/>
    </row>
    <row r="82" spans="1:702" x14ac:dyDescent="0.4">
      <c r="A82" s="43" t="s">
        <v>290</v>
      </c>
      <c r="B82" s="44" t="s">
        <v>291</v>
      </c>
      <c r="C82" s="45" t="s">
        <v>292</v>
      </c>
      <c r="D82" s="55">
        <v>104.955</v>
      </c>
      <c r="E82" s="20"/>
      <c r="F82" s="21">
        <f>ROUND(D82*E82,2)</f>
        <v>0</v>
      </c>
      <c r="ZY82" t="s">
        <v>293</v>
      </c>
      <c r="ZZ82" s="7" t="s">
        <v>294</v>
      </c>
    </row>
    <row r="83" spans="1:702" x14ac:dyDescent="0.4">
      <c r="A83" s="43" t="s">
        <v>295</v>
      </c>
      <c r="B83" s="44" t="s">
        <v>296</v>
      </c>
      <c r="C83" s="45" t="s">
        <v>297</v>
      </c>
      <c r="D83" s="55">
        <v>16533.09</v>
      </c>
      <c r="E83" s="20"/>
      <c r="F83" s="21">
        <f>ROUND(D83*E83,2)</f>
        <v>0</v>
      </c>
      <c r="ZY83" t="s">
        <v>298</v>
      </c>
      <c r="ZZ83" s="7" t="s">
        <v>299</v>
      </c>
    </row>
    <row r="84" spans="1:702" x14ac:dyDescent="0.4">
      <c r="A84" s="43" t="s">
        <v>300</v>
      </c>
      <c r="B84" s="44" t="s">
        <v>301</v>
      </c>
      <c r="C84" s="45" t="s">
        <v>302</v>
      </c>
      <c r="D84" s="56">
        <v>389.7</v>
      </c>
      <c r="E84" s="20"/>
      <c r="F84" s="21">
        <f>ROUND(D84*E84,2)</f>
        <v>0</v>
      </c>
      <c r="ZY84" t="s">
        <v>303</v>
      </c>
      <c r="ZZ84" s="7" t="s">
        <v>304</v>
      </c>
    </row>
    <row r="85" spans="1:702" x14ac:dyDescent="0.4">
      <c r="A85" s="53" t="s">
        <v>305</v>
      </c>
      <c r="B85" s="54" t="s">
        <v>306</v>
      </c>
      <c r="C85" s="36"/>
      <c r="D85" s="36"/>
      <c r="E85" s="19"/>
      <c r="F85" s="19"/>
      <c r="ZY85" t="s">
        <v>307</v>
      </c>
      <c r="ZZ85" s="7"/>
    </row>
    <row r="86" spans="1:702" ht="34.75" x14ac:dyDescent="0.4">
      <c r="A86" s="43" t="s">
        <v>308</v>
      </c>
      <c r="B86" s="44" t="s">
        <v>309</v>
      </c>
      <c r="C86" s="45" t="s">
        <v>310</v>
      </c>
      <c r="D86" s="56">
        <v>326.7</v>
      </c>
      <c r="E86" s="20"/>
      <c r="F86" s="21">
        <f t="shared" ref="F86:F93" si="0">ROUND(D86*E86,2)</f>
        <v>0</v>
      </c>
      <c r="ZY86" t="s">
        <v>311</v>
      </c>
      <c r="ZZ86" s="7" t="s">
        <v>312</v>
      </c>
    </row>
    <row r="87" spans="1:702" ht="34.75" x14ac:dyDescent="0.4">
      <c r="A87" s="43" t="s">
        <v>313</v>
      </c>
      <c r="B87" s="44" t="s">
        <v>314</v>
      </c>
      <c r="C87" s="45" t="s">
        <v>315</v>
      </c>
      <c r="D87" s="56">
        <v>78</v>
      </c>
      <c r="E87" s="20"/>
      <c r="F87" s="21">
        <f t="shared" si="0"/>
        <v>0</v>
      </c>
      <c r="ZY87" t="s">
        <v>316</v>
      </c>
      <c r="ZZ87" s="7" t="s">
        <v>317</v>
      </c>
    </row>
    <row r="88" spans="1:702" ht="34.75" x14ac:dyDescent="0.4">
      <c r="A88" s="43" t="s">
        <v>318</v>
      </c>
      <c r="B88" s="44" t="s">
        <v>319</v>
      </c>
      <c r="C88" s="45" t="s">
        <v>320</v>
      </c>
      <c r="D88" s="56">
        <v>42.3</v>
      </c>
      <c r="E88" s="20"/>
      <c r="F88" s="21">
        <f t="shared" si="0"/>
        <v>0</v>
      </c>
      <c r="ZY88" t="s">
        <v>321</v>
      </c>
      <c r="ZZ88" s="7" t="s">
        <v>322</v>
      </c>
    </row>
    <row r="89" spans="1:702" ht="34.75" x14ac:dyDescent="0.4">
      <c r="A89" s="43" t="s">
        <v>323</v>
      </c>
      <c r="B89" s="44" t="s">
        <v>324</v>
      </c>
      <c r="C89" s="45" t="s">
        <v>325</v>
      </c>
      <c r="D89" s="56">
        <v>5.0999999999999996</v>
      </c>
      <c r="E89" s="20"/>
      <c r="F89" s="21">
        <f t="shared" si="0"/>
        <v>0</v>
      </c>
      <c r="ZY89" t="s">
        <v>326</v>
      </c>
      <c r="ZZ89" s="7" t="s">
        <v>327</v>
      </c>
    </row>
    <row r="90" spans="1:702" ht="34.75" x14ac:dyDescent="0.4">
      <c r="A90" s="43" t="s">
        <v>328</v>
      </c>
      <c r="B90" s="44" t="s">
        <v>329</v>
      </c>
      <c r="C90" s="45" t="s">
        <v>330</v>
      </c>
      <c r="D90" s="56">
        <v>268.3</v>
      </c>
      <c r="E90" s="20"/>
      <c r="F90" s="21">
        <f t="shared" si="0"/>
        <v>0</v>
      </c>
      <c r="ZY90" t="s">
        <v>331</v>
      </c>
      <c r="ZZ90" s="7" t="s">
        <v>332</v>
      </c>
    </row>
    <row r="91" spans="1:702" ht="34.75" x14ac:dyDescent="0.4">
      <c r="A91" s="43" t="s">
        <v>333</v>
      </c>
      <c r="B91" s="44" t="s">
        <v>334</v>
      </c>
      <c r="C91" s="45" t="s">
        <v>335</v>
      </c>
      <c r="D91" s="56">
        <v>329</v>
      </c>
      <c r="E91" s="20"/>
      <c r="F91" s="21">
        <f t="shared" si="0"/>
        <v>0</v>
      </c>
      <c r="ZY91" t="s">
        <v>336</v>
      </c>
      <c r="ZZ91" s="7" t="s">
        <v>337</v>
      </c>
    </row>
    <row r="92" spans="1:702" ht="23.15" x14ac:dyDescent="0.4">
      <c r="A92" s="43" t="s">
        <v>338</v>
      </c>
      <c r="B92" s="44" t="s">
        <v>339</v>
      </c>
      <c r="C92" s="45" t="s">
        <v>340</v>
      </c>
      <c r="D92" s="56">
        <v>10.9</v>
      </c>
      <c r="E92" s="20"/>
      <c r="F92" s="21">
        <f t="shared" si="0"/>
        <v>0</v>
      </c>
      <c r="ZY92" t="s">
        <v>341</v>
      </c>
      <c r="ZZ92" s="7" t="s">
        <v>342</v>
      </c>
    </row>
    <row r="93" spans="1:702" x14ac:dyDescent="0.4">
      <c r="A93" s="43" t="s">
        <v>343</v>
      </c>
      <c r="B93" s="44" t="s">
        <v>344</v>
      </c>
      <c r="C93" s="45" t="s">
        <v>345</v>
      </c>
      <c r="D93" s="46">
        <v>2</v>
      </c>
      <c r="E93" s="20"/>
      <c r="F93" s="21">
        <f t="shared" si="0"/>
        <v>0</v>
      </c>
      <c r="ZY93" t="s">
        <v>346</v>
      </c>
      <c r="ZZ93" s="7" t="s">
        <v>347</v>
      </c>
    </row>
    <row r="94" spans="1:702" x14ac:dyDescent="0.4">
      <c r="A94" s="53" t="s">
        <v>348</v>
      </c>
      <c r="B94" s="54" t="s">
        <v>349</v>
      </c>
      <c r="C94" s="36"/>
      <c r="D94" s="36"/>
      <c r="E94" s="19"/>
      <c r="F94" s="19"/>
      <c r="ZY94" t="s">
        <v>350</v>
      </c>
      <c r="ZZ94" s="7"/>
    </row>
    <row r="95" spans="1:702" x14ac:dyDescent="0.4">
      <c r="A95" s="43" t="s">
        <v>351</v>
      </c>
      <c r="B95" s="44" t="s">
        <v>352</v>
      </c>
      <c r="C95" s="45" t="s">
        <v>353</v>
      </c>
      <c r="D95" s="56">
        <v>260.3</v>
      </c>
      <c r="E95" s="20"/>
      <c r="F95" s="21">
        <f>ROUND(D95*E95,2)</f>
        <v>0</v>
      </c>
      <c r="ZY95" t="s">
        <v>354</v>
      </c>
      <c r="ZZ95" s="7" t="s">
        <v>355</v>
      </c>
    </row>
    <row r="96" spans="1:702" x14ac:dyDescent="0.4">
      <c r="A96" s="53" t="s">
        <v>356</v>
      </c>
      <c r="B96" s="54" t="s">
        <v>357</v>
      </c>
      <c r="C96" s="36"/>
      <c r="D96" s="36"/>
      <c r="E96" s="19"/>
      <c r="F96" s="19"/>
      <c r="ZY96" t="s">
        <v>358</v>
      </c>
      <c r="ZZ96" s="7"/>
    </row>
    <row r="97" spans="1:702" x14ac:dyDescent="0.4">
      <c r="A97" s="43" t="s">
        <v>359</v>
      </c>
      <c r="B97" s="44" t="s">
        <v>360</v>
      </c>
      <c r="C97" s="45" t="s">
        <v>361</v>
      </c>
      <c r="D97" s="56">
        <v>62</v>
      </c>
      <c r="E97" s="20"/>
      <c r="F97" s="21">
        <f>ROUND(D97*E97,2)</f>
        <v>0</v>
      </c>
      <c r="ZY97" t="s">
        <v>362</v>
      </c>
      <c r="ZZ97" s="7" t="s">
        <v>363</v>
      </c>
    </row>
    <row r="98" spans="1:702" x14ac:dyDescent="0.4">
      <c r="A98" s="53" t="s">
        <v>364</v>
      </c>
      <c r="B98" s="54" t="s">
        <v>365</v>
      </c>
      <c r="C98" s="36"/>
      <c r="D98" s="36"/>
      <c r="E98" s="19"/>
      <c r="F98" s="19"/>
      <c r="ZY98" t="s">
        <v>366</v>
      </c>
      <c r="ZZ98" s="7"/>
    </row>
    <row r="99" spans="1:702" x14ac:dyDescent="0.4">
      <c r="A99" s="57" t="s">
        <v>367</v>
      </c>
      <c r="B99" s="58" t="s">
        <v>368</v>
      </c>
      <c r="C99" s="36"/>
      <c r="D99" s="36"/>
      <c r="E99" s="19"/>
      <c r="F99" s="19"/>
      <c r="ZY99" t="s">
        <v>369</v>
      </c>
      <c r="ZZ99" s="7"/>
    </row>
    <row r="100" spans="1:702" x14ac:dyDescent="0.4">
      <c r="A100" s="43" t="s">
        <v>370</v>
      </c>
      <c r="B100" s="44" t="s">
        <v>371</v>
      </c>
      <c r="C100" s="45" t="s">
        <v>372</v>
      </c>
      <c r="D100" s="56">
        <v>2</v>
      </c>
      <c r="E100" s="20"/>
      <c r="F100" s="21">
        <f>ROUND(D100*E100,2)</f>
        <v>0</v>
      </c>
      <c r="ZY100" t="s">
        <v>373</v>
      </c>
      <c r="ZZ100" s="7" t="s">
        <v>374</v>
      </c>
    </row>
    <row r="101" spans="1:702" x14ac:dyDescent="0.4">
      <c r="A101" s="57" t="s">
        <v>375</v>
      </c>
      <c r="B101" s="58" t="s">
        <v>376</v>
      </c>
      <c r="C101" s="36"/>
      <c r="D101" s="36"/>
      <c r="E101" s="19"/>
      <c r="F101" s="19"/>
      <c r="ZY101" t="s">
        <v>377</v>
      </c>
      <c r="ZZ101" s="7"/>
    </row>
    <row r="102" spans="1:702" x14ac:dyDescent="0.4">
      <c r="A102" s="43" t="s">
        <v>378</v>
      </c>
      <c r="B102" s="44" t="s">
        <v>379</v>
      </c>
      <c r="C102" s="45" t="s">
        <v>380</v>
      </c>
      <c r="D102" s="56">
        <v>7.65</v>
      </c>
      <c r="E102" s="20"/>
      <c r="F102" s="21">
        <f>ROUND(D102*E102,2)</f>
        <v>0</v>
      </c>
      <c r="ZY102" t="s">
        <v>381</v>
      </c>
      <c r="ZZ102" s="7" t="s">
        <v>382</v>
      </c>
    </row>
    <row r="103" spans="1:702" x14ac:dyDescent="0.4">
      <c r="A103" s="43" t="s">
        <v>383</v>
      </c>
      <c r="B103" s="44" t="s">
        <v>384</v>
      </c>
      <c r="C103" s="45" t="s">
        <v>385</v>
      </c>
      <c r="D103" s="56">
        <v>4.4000000000000004</v>
      </c>
      <c r="E103" s="20"/>
      <c r="F103" s="21">
        <f>ROUND(D103*E103,2)</f>
        <v>0</v>
      </c>
      <c r="ZY103" t="s">
        <v>386</v>
      </c>
      <c r="ZZ103" s="7" t="s">
        <v>387</v>
      </c>
    </row>
    <row r="104" spans="1:702" x14ac:dyDescent="0.4">
      <c r="A104" s="43" t="s">
        <v>388</v>
      </c>
      <c r="B104" s="44" t="s">
        <v>389</v>
      </c>
      <c r="C104" s="45" t="s">
        <v>390</v>
      </c>
      <c r="D104" s="56">
        <v>6.45</v>
      </c>
      <c r="E104" s="20"/>
      <c r="F104" s="21">
        <f>ROUND(D104*E104,2)</f>
        <v>0</v>
      </c>
      <c r="ZY104" t="s">
        <v>391</v>
      </c>
      <c r="ZZ104" s="7" t="s">
        <v>392</v>
      </c>
    </row>
    <row r="105" spans="1:702" x14ac:dyDescent="0.4">
      <c r="A105" s="57" t="s">
        <v>393</v>
      </c>
      <c r="B105" s="58" t="s">
        <v>394</v>
      </c>
      <c r="C105" s="36"/>
      <c r="D105" s="36"/>
      <c r="E105" s="19"/>
      <c r="F105" s="19"/>
      <c r="ZY105" t="s">
        <v>395</v>
      </c>
      <c r="ZZ105" s="7"/>
    </row>
    <row r="106" spans="1:702" x14ac:dyDescent="0.4">
      <c r="A106" s="43" t="s">
        <v>396</v>
      </c>
      <c r="B106" s="44" t="s">
        <v>397</v>
      </c>
      <c r="C106" s="45" t="s">
        <v>398</v>
      </c>
      <c r="D106" s="46">
        <v>1</v>
      </c>
      <c r="E106" s="20"/>
      <c r="F106" s="21">
        <f>ROUND(D106*E106,2)</f>
        <v>0</v>
      </c>
      <c r="ZY106" t="s">
        <v>399</v>
      </c>
      <c r="ZZ106" s="7" t="s">
        <v>400</v>
      </c>
    </row>
    <row r="107" spans="1:702" x14ac:dyDescent="0.4">
      <c r="A107" s="43" t="s">
        <v>401</v>
      </c>
      <c r="B107" s="44" t="s">
        <v>402</v>
      </c>
      <c r="C107" s="45" t="s">
        <v>403</v>
      </c>
      <c r="D107" s="46">
        <v>1</v>
      </c>
      <c r="E107" s="20"/>
      <c r="F107" s="21">
        <f>ROUND(D107*E107,2)</f>
        <v>0</v>
      </c>
      <c r="ZY107" t="s">
        <v>404</v>
      </c>
      <c r="ZZ107" s="7" t="s">
        <v>405</v>
      </c>
    </row>
    <row r="108" spans="1:702" x14ac:dyDescent="0.4">
      <c r="A108" s="43" t="s">
        <v>406</v>
      </c>
      <c r="B108" s="44" t="s">
        <v>407</v>
      </c>
      <c r="C108" s="45" t="s">
        <v>408</v>
      </c>
      <c r="D108" s="46">
        <v>1</v>
      </c>
      <c r="E108" s="20"/>
      <c r="F108" s="21">
        <f>ROUND(D108*E108,2)</f>
        <v>0</v>
      </c>
      <c r="ZY108" t="s">
        <v>409</v>
      </c>
      <c r="ZZ108" s="7" t="s">
        <v>410</v>
      </c>
    </row>
    <row r="109" spans="1:702" x14ac:dyDescent="0.4">
      <c r="A109" s="47"/>
      <c r="B109" s="48"/>
      <c r="C109" s="36"/>
      <c r="D109" s="36"/>
      <c r="E109" s="19"/>
      <c r="F109" s="22"/>
    </row>
    <row r="110" spans="1:702" x14ac:dyDescent="0.4">
      <c r="A110" s="49"/>
      <c r="B110" s="50" t="s">
        <v>411</v>
      </c>
      <c r="C110" s="36"/>
      <c r="D110" s="36"/>
      <c r="E110" s="19"/>
      <c r="F110" s="23">
        <f>SUBTOTAL(109,F67:F109)</f>
        <v>0</v>
      </c>
      <c r="G110" s="12"/>
      <c r="ZY110" t="s">
        <v>412</v>
      </c>
    </row>
    <row r="111" spans="1:702" x14ac:dyDescent="0.4">
      <c r="A111" s="47"/>
      <c r="B111" s="48"/>
      <c r="C111" s="36"/>
      <c r="D111" s="36"/>
      <c r="E111" s="19"/>
      <c r="F111" s="18"/>
    </row>
    <row r="112" spans="1:702" ht="15.45" x14ac:dyDescent="0.4">
      <c r="A112" s="51" t="s">
        <v>413</v>
      </c>
      <c r="B112" s="52" t="s">
        <v>414</v>
      </c>
      <c r="C112" s="36"/>
      <c r="D112" s="36"/>
      <c r="E112" s="19"/>
      <c r="F112" s="19"/>
      <c r="ZY112" t="s">
        <v>415</v>
      </c>
      <c r="ZZ112" s="7"/>
    </row>
    <row r="113" spans="1:702" x14ac:dyDescent="0.4">
      <c r="A113" s="53" t="s">
        <v>416</v>
      </c>
      <c r="B113" s="54" t="s">
        <v>417</v>
      </c>
      <c r="C113" s="36"/>
      <c r="D113" s="36"/>
      <c r="E113" s="19"/>
      <c r="F113" s="19"/>
      <c r="ZY113" t="s">
        <v>418</v>
      </c>
      <c r="ZZ113" s="7"/>
    </row>
    <row r="114" spans="1:702" x14ac:dyDescent="0.4">
      <c r="A114" s="43" t="s">
        <v>419</v>
      </c>
      <c r="B114" s="44" t="s">
        <v>420</v>
      </c>
      <c r="C114" s="45" t="s">
        <v>421</v>
      </c>
      <c r="D114" s="55">
        <v>270.88200000000001</v>
      </c>
      <c r="E114" s="20"/>
      <c r="F114" s="21">
        <f>ROUND(D114*E114,2)</f>
        <v>0</v>
      </c>
      <c r="ZY114" t="s">
        <v>422</v>
      </c>
      <c r="ZZ114" s="7" t="s">
        <v>423</v>
      </c>
    </row>
    <row r="115" spans="1:702" x14ac:dyDescent="0.4">
      <c r="A115" s="43" t="s">
        <v>424</v>
      </c>
      <c r="B115" s="44" t="s">
        <v>425</v>
      </c>
      <c r="C115" s="45" t="s">
        <v>426</v>
      </c>
      <c r="D115" s="55">
        <v>6772.05</v>
      </c>
      <c r="E115" s="20"/>
      <c r="F115" s="21">
        <f>ROUND(D115*E115,2)</f>
        <v>0</v>
      </c>
      <c r="ZY115" t="s">
        <v>427</v>
      </c>
      <c r="ZZ115" s="7" t="s">
        <v>428</v>
      </c>
    </row>
    <row r="116" spans="1:702" x14ac:dyDescent="0.4">
      <c r="A116" s="43" t="s">
        <v>429</v>
      </c>
      <c r="B116" s="44" t="s">
        <v>430</v>
      </c>
      <c r="C116" s="45" t="s">
        <v>431</v>
      </c>
      <c r="D116" s="55">
        <v>8031.07</v>
      </c>
      <c r="E116" s="20"/>
      <c r="F116" s="21">
        <f>ROUND(D116*E116,2)</f>
        <v>0</v>
      </c>
      <c r="ZY116" t="s">
        <v>432</v>
      </c>
      <c r="ZZ116" s="7" t="s">
        <v>433</v>
      </c>
    </row>
    <row r="117" spans="1:702" x14ac:dyDescent="0.4">
      <c r="A117" s="43" t="s">
        <v>434</v>
      </c>
      <c r="B117" s="44" t="s">
        <v>435</v>
      </c>
      <c r="C117" s="45" t="s">
        <v>436</v>
      </c>
      <c r="D117" s="56">
        <v>2932.7</v>
      </c>
      <c r="E117" s="20"/>
      <c r="F117" s="21">
        <f>ROUND(D117*E117,2)</f>
        <v>0</v>
      </c>
      <c r="ZY117" t="s">
        <v>437</v>
      </c>
      <c r="ZZ117" s="7" t="s">
        <v>438</v>
      </c>
    </row>
    <row r="118" spans="1:702" x14ac:dyDescent="0.4">
      <c r="A118" s="43" t="s">
        <v>439</v>
      </c>
      <c r="B118" s="44" t="s">
        <v>440</v>
      </c>
      <c r="C118" s="45" t="s">
        <v>441</v>
      </c>
      <c r="D118" s="56">
        <v>1</v>
      </c>
      <c r="E118" s="20"/>
      <c r="F118" s="21">
        <f>ROUND(D118*E118,2)</f>
        <v>0</v>
      </c>
      <c r="ZY118" t="s">
        <v>442</v>
      </c>
      <c r="ZZ118" s="7" t="s">
        <v>443</v>
      </c>
    </row>
    <row r="119" spans="1:702" x14ac:dyDescent="0.4">
      <c r="A119" s="53" t="s">
        <v>444</v>
      </c>
      <c r="B119" s="54" t="s">
        <v>445</v>
      </c>
      <c r="C119" s="36"/>
      <c r="D119" s="36"/>
      <c r="E119" s="19"/>
      <c r="F119" s="19"/>
      <c r="ZY119" t="s">
        <v>446</v>
      </c>
      <c r="ZZ119" s="7"/>
    </row>
    <row r="120" spans="1:702" x14ac:dyDescent="0.4">
      <c r="A120" s="43" t="s">
        <v>447</v>
      </c>
      <c r="B120" s="44" t="s">
        <v>448</v>
      </c>
      <c r="C120" s="45" t="s">
        <v>449</v>
      </c>
      <c r="D120" s="55">
        <v>18.178000000000001</v>
      </c>
      <c r="E120" s="20"/>
      <c r="F120" s="21">
        <f>ROUND(D120*E120,2)</f>
        <v>0</v>
      </c>
      <c r="ZY120" t="s">
        <v>450</v>
      </c>
      <c r="ZZ120" s="7" t="s">
        <v>451</v>
      </c>
    </row>
    <row r="121" spans="1:702" x14ac:dyDescent="0.4">
      <c r="A121" s="43" t="s">
        <v>452</v>
      </c>
      <c r="B121" s="44" t="s">
        <v>453</v>
      </c>
      <c r="C121" s="45" t="s">
        <v>454</v>
      </c>
      <c r="D121" s="55">
        <v>454.45</v>
      </c>
      <c r="E121" s="20"/>
      <c r="F121" s="21">
        <f>ROUND(D121*E121,2)</f>
        <v>0</v>
      </c>
      <c r="ZY121" t="s">
        <v>455</v>
      </c>
      <c r="ZZ121" s="7" t="s">
        <v>456</v>
      </c>
    </row>
    <row r="122" spans="1:702" x14ac:dyDescent="0.4">
      <c r="A122" s="43" t="s">
        <v>457</v>
      </c>
      <c r="B122" s="44" t="s">
        <v>458</v>
      </c>
      <c r="C122" s="45" t="s">
        <v>459</v>
      </c>
      <c r="D122" s="55">
        <v>818.01</v>
      </c>
      <c r="E122" s="20"/>
      <c r="F122" s="21">
        <f>ROUND(D122*E122,2)</f>
        <v>0</v>
      </c>
      <c r="ZY122" t="s">
        <v>460</v>
      </c>
      <c r="ZZ122" s="7" t="s">
        <v>461</v>
      </c>
    </row>
    <row r="123" spans="1:702" x14ac:dyDescent="0.4">
      <c r="A123" s="43" t="s">
        <v>462</v>
      </c>
      <c r="B123" s="44" t="s">
        <v>463</v>
      </c>
      <c r="C123" s="45" t="s">
        <v>464</v>
      </c>
      <c r="D123" s="56">
        <v>185.6</v>
      </c>
      <c r="E123" s="20"/>
      <c r="F123" s="21">
        <f>ROUND(D123*E123,2)</f>
        <v>0</v>
      </c>
      <c r="ZY123" t="s">
        <v>465</v>
      </c>
      <c r="ZZ123" s="7" t="s">
        <v>466</v>
      </c>
    </row>
    <row r="124" spans="1:702" x14ac:dyDescent="0.4">
      <c r="A124" s="53" t="s">
        <v>467</v>
      </c>
      <c r="B124" s="54" t="s">
        <v>468</v>
      </c>
      <c r="C124" s="36"/>
      <c r="D124" s="36"/>
      <c r="E124" s="19"/>
      <c r="F124" s="19"/>
      <c r="ZY124" t="s">
        <v>469</v>
      </c>
      <c r="ZZ124" s="7"/>
    </row>
    <row r="125" spans="1:702" x14ac:dyDescent="0.4">
      <c r="A125" s="43" t="s">
        <v>470</v>
      </c>
      <c r="B125" s="44" t="s">
        <v>471</v>
      </c>
      <c r="C125" s="45" t="s">
        <v>472</v>
      </c>
      <c r="D125" s="56">
        <v>429</v>
      </c>
      <c r="E125" s="20"/>
      <c r="F125" s="21">
        <f>ROUND(D125*E125,2)</f>
        <v>0</v>
      </c>
      <c r="ZY125" t="s">
        <v>473</v>
      </c>
      <c r="ZZ125" s="7" t="s">
        <v>474</v>
      </c>
    </row>
    <row r="126" spans="1:702" x14ac:dyDescent="0.4">
      <c r="A126" s="43" t="s">
        <v>475</v>
      </c>
      <c r="B126" s="44" t="s">
        <v>476</v>
      </c>
      <c r="C126" s="45" t="s">
        <v>477</v>
      </c>
      <c r="D126" s="56">
        <v>1143.5</v>
      </c>
      <c r="E126" s="20"/>
      <c r="F126" s="21">
        <f>ROUND(D126*E126,2)</f>
        <v>0</v>
      </c>
      <c r="ZY126" t="s">
        <v>478</v>
      </c>
      <c r="ZZ126" s="7" t="s">
        <v>479</v>
      </c>
    </row>
    <row r="127" spans="1:702" x14ac:dyDescent="0.4">
      <c r="A127" s="43" t="s">
        <v>480</v>
      </c>
      <c r="B127" s="44" t="s">
        <v>481</v>
      </c>
      <c r="C127" s="45" t="s">
        <v>482</v>
      </c>
      <c r="D127" s="55">
        <v>5371.37</v>
      </c>
      <c r="E127" s="20"/>
      <c r="F127" s="21">
        <f>ROUND(D127*E127,2)</f>
        <v>0</v>
      </c>
      <c r="ZY127" t="s">
        <v>483</v>
      </c>
      <c r="ZZ127" s="7" t="s">
        <v>484</v>
      </c>
    </row>
    <row r="128" spans="1:702" x14ac:dyDescent="0.4">
      <c r="A128" s="43" t="s">
        <v>485</v>
      </c>
      <c r="B128" s="44" t="s">
        <v>486</v>
      </c>
      <c r="C128" s="45" t="s">
        <v>487</v>
      </c>
      <c r="D128" s="56">
        <v>191.6</v>
      </c>
      <c r="E128" s="20"/>
      <c r="F128" s="21">
        <f>ROUND(D128*E128,2)</f>
        <v>0</v>
      </c>
      <c r="ZY128" t="s">
        <v>488</v>
      </c>
      <c r="ZZ128" s="7" t="s">
        <v>489</v>
      </c>
    </row>
    <row r="129" spans="1:702" x14ac:dyDescent="0.4">
      <c r="A129" s="53" t="s">
        <v>490</v>
      </c>
      <c r="B129" s="54" t="s">
        <v>491</v>
      </c>
      <c r="C129" s="36"/>
      <c r="D129" s="36"/>
      <c r="E129" s="19"/>
      <c r="F129" s="19"/>
      <c r="ZY129" t="s">
        <v>492</v>
      </c>
      <c r="ZZ129" s="7"/>
    </row>
    <row r="130" spans="1:702" x14ac:dyDescent="0.4">
      <c r="A130" s="43" t="s">
        <v>493</v>
      </c>
      <c r="B130" s="44" t="s">
        <v>494</v>
      </c>
      <c r="C130" s="45" t="s">
        <v>495</v>
      </c>
      <c r="D130" s="55">
        <v>6.6680000000000001</v>
      </c>
      <c r="E130" s="20"/>
      <c r="F130" s="21">
        <f>ROUND(D130*E130,2)</f>
        <v>0</v>
      </c>
      <c r="ZY130" t="s">
        <v>496</v>
      </c>
      <c r="ZZ130" s="7" t="s">
        <v>497</v>
      </c>
    </row>
    <row r="131" spans="1:702" x14ac:dyDescent="0.4">
      <c r="A131" s="43" t="s">
        <v>498</v>
      </c>
      <c r="B131" s="44" t="s">
        <v>499</v>
      </c>
      <c r="C131" s="45" t="s">
        <v>500</v>
      </c>
      <c r="D131" s="55">
        <v>1000.2</v>
      </c>
      <c r="E131" s="20"/>
      <c r="F131" s="21">
        <f>ROUND(D131*E131,2)</f>
        <v>0</v>
      </c>
      <c r="ZY131" t="s">
        <v>501</v>
      </c>
      <c r="ZZ131" s="7" t="s">
        <v>502</v>
      </c>
    </row>
    <row r="132" spans="1:702" x14ac:dyDescent="0.4">
      <c r="A132" s="43" t="s">
        <v>503</v>
      </c>
      <c r="B132" s="44" t="s">
        <v>504</v>
      </c>
      <c r="C132" s="45" t="s">
        <v>505</v>
      </c>
      <c r="D132" s="56">
        <v>69.099999999999994</v>
      </c>
      <c r="E132" s="20"/>
      <c r="F132" s="21">
        <f>ROUND(D132*E132,2)</f>
        <v>0</v>
      </c>
      <c r="ZY132" t="s">
        <v>506</v>
      </c>
      <c r="ZZ132" s="7" t="s">
        <v>507</v>
      </c>
    </row>
    <row r="133" spans="1:702" x14ac:dyDescent="0.4">
      <c r="A133" s="43" t="s">
        <v>508</v>
      </c>
      <c r="B133" s="44" t="s">
        <v>509</v>
      </c>
      <c r="C133" s="45" t="s">
        <v>510</v>
      </c>
      <c r="D133" s="56">
        <v>39.799999999999997</v>
      </c>
      <c r="E133" s="20"/>
      <c r="F133" s="21">
        <f>ROUND(D133*E133,2)</f>
        <v>0</v>
      </c>
      <c r="ZY133" t="s">
        <v>511</v>
      </c>
      <c r="ZZ133" s="7" t="s">
        <v>512</v>
      </c>
    </row>
    <row r="134" spans="1:702" x14ac:dyDescent="0.4">
      <c r="A134" s="53" t="s">
        <v>513</v>
      </c>
      <c r="B134" s="54" t="s">
        <v>514</v>
      </c>
      <c r="C134" s="36"/>
      <c r="D134" s="36"/>
      <c r="E134" s="19"/>
      <c r="F134" s="19"/>
      <c r="ZY134" t="s">
        <v>515</v>
      </c>
      <c r="ZZ134" s="7"/>
    </row>
    <row r="135" spans="1:702" x14ac:dyDescent="0.4">
      <c r="A135" s="43" t="s">
        <v>516</v>
      </c>
      <c r="B135" s="44" t="s">
        <v>517</v>
      </c>
      <c r="C135" s="45" t="s">
        <v>518</v>
      </c>
      <c r="D135" s="55">
        <v>18.495999999999999</v>
      </c>
      <c r="E135" s="20"/>
      <c r="F135" s="21">
        <f>ROUND(D135*E135,2)</f>
        <v>0</v>
      </c>
      <c r="ZY135" t="s">
        <v>519</v>
      </c>
      <c r="ZZ135" s="7" t="s">
        <v>520</v>
      </c>
    </row>
    <row r="136" spans="1:702" x14ac:dyDescent="0.4">
      <c r="A136" s="43" t="s">
        <v>521</v>
      </c>
      <c r="B136" s="44" t="s">
        <v>522</v>
      </c>
      <c r="C136" s="45" t="s">
        <v>523</v>
      </c>
      <c r="D136" s="55">
        <v>3370.88</v>
      </c>
      <c r="E136" s="20"/>
      <c r="F136" s="21">
        <f>ROUND(D136*E136,2)</f>
        <v>0</v>
      </c>
      <c r="ZY136" t="s">
        <v>524</v>
      </c>
      <c r="ZZ136" s="7" t="s">
        <v>525</v>
      </c>
    </row>
    <row r="137" spans="1:702" x14ac:dyDescent="0.4">
      <c r="A137" s="43" t="s">
        <v>526</v>
      </c>
      <c r="B137" s="44" t="s">
        <v>527</v>
      </c>
      <c r="C137" s="45" t="s">
        <v>528</v>
      </c>
      <c r="D137" s="56">
        <v>13.9</v>
      </c>
      <c r="E137" s="20"/>
      <c r="F137" s="21">
        <f>ROUND(D137*E137,2)</f>
        <v>0</v>
      </c>
      <c r="ZY137" t="s">
        <v>529</v>
      </c>
      <c r="ZZ137" s="7" t="s">
        <v>530</v>
      </c>
    </row>
    <row r="138" spans="1:702" x14ac:dyDescent="0.4">
      <c r="A138" s="43" t="s">
        <v>531</v>
      </c>
      <c r="B138" s="44" t="s">
        <v>532</v>
      </c>
      <c r="C138" s="45" t="s">
        <v>533</v>
      </c>
      <c r="D138" s="56">
        <v>149.5</v>
      </c>
      <c r="E138" s="20"/>
      <c r="F138" s="21">
        <f>ROUND(D138*E138,2)</f>
        <v>0</v>
      </c>
      <c r="ZY138" t="s">
        <v>534</v>
      </c>
      <c r="ZZ138" s="7" t="s">
        <v>535</v>
      </c>
    </row>
    <row r="139" spans="1:702" x14ac:dyDescent="0.4">
      <c r="A139" s="53" t="s">
        <v>536</v>
      </c>
      <c r="B139" s="54" t="s">
        <v>537</v>
      </c>
      <c r="C139" s="36"/>
      <c r="D139" s="36"/>
      <c r="E139" s="19"/>
      <c r="F139" s="19"/>
      <c r="ZY139" t="s">
        <v>538</v>
      </c>
      <c r="ZZ139" s="7"/>
    </row>
    <row r="140" spans="1:702" ht="34.75" x14ac:dyDescent="0.4">
      <c r="A140" s="43" t="s">
        <v>539</v>
      </c>
      <c r="B140" s="44" t="s">
        <v>540</v>
      </c>
      <c r="C140" s="45" t="s">
        <v>541</v>
      </c>
      <c r="D140" s="56">
        <v>21.2</v>
      </c>
      <c r="E140" s="20"/>
      <c r="F140" s="21">
        <f t="shared" ref="F140:F151" si="1">ROUND(D140*E140,2)</f>
        <v>0</v>
      </c>
      <c r="ZY140" t="s">
        <v>542</v>
      </c>
      <c r="ZZ140" s="7" t="s">
        <v>543</v>
      </c>
    </row>
    <row r="141" spans="1:702" ht="34.75" x14ac:dyDescent="0.4">
      <c r="A141" s="43" t="s">
        <v>544</v>
      </c>
      <c r="B141" s="44" t="s">
        <v>545</v>
      </c>
      <c r="C141" s="45" t="s">
        <v>546</v>
      </c>
      <c r="D141" s="56">
        <v>1425</v>
      </c>
      <c r="E141" s="20"/>
      <c r="F141" s="21">
        <f t="shared" si="1"/>
        <v>0</v>
      </c>
      <c r="ZY141" t="s">
        <v>547</v>
      </c>
      <c r="ZZ141" s="7" t="s">
        <v>548</v>
      </c>
    </row>
    <row r="142" spans="1:702" ht="34.75" x14ac:dyDescent="0.4">
      <c r="A142" s="43" t="s">
        <v>549</v>
      </c>
      <c r="B142" s="44" t="s">
        <v>550</v>
      </c>
      <c r="C142" s="45" t="s">
        <v>551</v>
      </c>
      <c r="D142" s="56">
        <v>306.7</v>
      </c>
      <c r="E142" s="20"/>
      <c r="F142" s="21">
        <f t="shared" si="1"/>
        <v>0</v>
      </c>
      <c r="ZY142" t="s">
        <v>552</v>
      </c>
      <c r="ZZ142" s="7" t="s">
        <v>553</v>
      </c>
    </row>
    <row r="143" spans="1:702" ht="34.75" x14ac:dyDescent="0.4">
      <c r="A143" s="43" t="s">
        <v>554</v>
      </c>
      <c r="B143" s="44" t="s">
        <v>555</v>
      </c>
      <c r="C143" s="45" t="s">
        <v>556</v>
      </c>
      <c r="D143" s="56">
        <v>370.6</v>
      </c>
      <c r="E143" s="20"/>
      <c r="F143" s="21">
        <f t="shared" si="1"/>
        <v>0</v>
      </c>
      <c r="ZY143" t="s">
        <v>557</v>
      </c>
      <c r="ZZ143" s="7" t="s">
        <v>558</v>
      </c>
    </row>
    <row r="144" spans="1:702" x14ac:dyDescent="0.4">
      <c r="A144" s="43" t="s">
        <v>559</v>
      </c>
      <c r="B144" s="44" t="s">
        <v>560</v>
      </c>
      <c r="C144" s="45" t="s">
        <v>561</v>
      </c>
      <c r="D144" s="55"/>
      <c r="E144" s="20"/>
      <c r="F144" s="21">
        <f t="shared" si="1"/>
        <v>0</v>
      </c>
      <c r="ZY144" t="s">
        <v>562</v>
      </c>
      <c r="ZZ144" s="7" t="s">
        <v>563</v>
      </c>
    </row>
    <row r="145" spans="1:702" x14ac:dyDescent="0.4">
      <c r="A145" s="43" t="s">
        <v>564</v>
      </c>
      <c r="B145" s="44" t="s">
        <v>565</v>
      </c>
      <c r="C145" s="45" t="s">
        <v>566</v>
      </c>
      <c r="D145" s="56">
        <v>139.9</v>
      </c>
      <c r="E145" s="20"/>
      <c r="F145" s="21">
        <f t="shared" si="1"/>
        <v>0</v>
      </c>
      <c r="ZY145" t="s">
        <v>567</v>
      </c>
      <c r="ZZ145" s="7" t="s">
        <v>568</v>
      </c>
    </row>
    <row r="146" spans="1:702" x14ac:dyDescent="0.4">
      <c r="A146" s="43" t="s">
        <v>569</v>
      </c>
      <c r="B146" s="44" t="s">
        <v>570</v>
      </c>
      <c r="C146" s="45" t="s">
        <v>571</v>
      </c>
      <c r="D146" s="56">
        <v>128.69999999999999</v>
      </c>
      <c r="E146" s="20"/>
      <c r="F146" s="21">
        <f t="shared" si="1"/>
        <v>0</v>
      </c>
      <c r="ZY146" t="s">
        <v>572</v>
      </c>
      <c r="ZZ146" s="7" t="s">
        <v>573</v>
      </c>
    </row>
    <row r="147" spans="1:702" x14ac:dyDescent="0.4">
      <c r="A147" s="43" t="s">
        <v>574</v>
      </c>
      <c r="B147" s="44" t="s">
        <v>575</v>
      </c>
      <c r="C147" s="45" t="s">
        <v>576</v>
      </c>
      <c r="D147" s="56">
        <v>18.3</v>
      </c>
      <c r="E147" s="20"/>
      <c r="F147" s="21">
        <f t="shared" si="1"/>
        <v>0</v>
      </c>
      <c r="ZY147" t="s">
        <v>577</v>
      </c>
      <c r="ZZ147" s="7" t="s">
        <v>578</v>
      </c>
    </row>
    <row r="148" spans="1:702" x14ac:dyDescent="0.4">
      <c r="A148" s="43" t="s">
        <v>579</v>
      </c>
      <c r="B148" s="44" t="s">
        <v>580</v>
      </c>
      <c r="C148" s="45" t="s">
        <v>581</v>
      </c>
      <c r="D148" s="56">
        <v>20</v>
      </c>
      <c r="E148" s="20"/>
      <c r="F148" s="21">
        <f t="shared" si="1"/>
        <v>0</v>
      </c>
      <c r="ZY148" t="s">
        <v>582</v>
      </c>
      <c r="ZZ148" s="7" t="s">
        <v>583</v>
      </c>
    </row>
    <row r="149" spans="1:702" ht="23.15" x14ac:dyDescent="0.4">
      <c r="A149" s="43" t="s">
        <v>584</v>
      </c>
      <c r="B149" s="44" t="s">
        <v>585</v>
      </c>
      <c r="C149" s="45" t="s">
        <v>586</v>
      </c>
      <c r="D149" s="56">
        <v>468.1</v>
      </c>
      <c r="E149" s="20"/>
      <c r="F149" s="21">
        <f t="shared" si="1"/>
        <v>0</v>
      </c>
      <c r="ZY149" t="s">
        <v>587</v>
      </c>
      <c r="ZZ149" s="7" t="s">
        <v>588</v>
      </c>
    </row>
    <row r="150" spans="1:702" x14ac:dyDescent="0.4">
      <c r="A150" s="43" t="s">
        <v>589</v>
      </c>
      <c r="B150" s="44" t="s">
        <v>590</v>
      </c>
      <c r="C150" s="45" t="s">
        <v>591</v>
      </c>
      <c r="D150" s="56">
        <v>18</v>
      </c>
      <c r="E150" s="20"/>
      <c r="F150" s="21">
        <f t="shared" si="1"/>
        <v>0</v>
      </c>
      <c r="ZY150" t="s">
        <v>592</v>
      </c>
      <c r="ZZ150" s="7" t="s">
        <v>593</v>
      </c>
    </row>
    <row r="151" spans="1:702" x14ac:dyDescent="0.4">
      <c r="A151" s="43" t="s">
        <v>594</v>
      </c>
      <c r="B151" s="44" t="s">
        <v>595</v>
      </c>
      <c r="C151" s="45" t="s">
        <v>596</v>
      </c>
      <c r="D151" s="56">
        <v>2</v>
      </c>
      <c r="E151" s="20"/>
      <c r="F151" s="21">
        <f t="shared" si="1"/>
        <v>0</v>
      </c>
      <c r="ZY151" t="s">
        <v>597</v>
      </c>
      <c r="ZZ151" s="7" t="s">
        <v>598</v>
      </c>
    </row>
    <row r="152" spans="1:702" x14ac:dyDescent="0.4">
      <c r="A152" s="53" t="s">
        <v>599</v>
      </c>
      <c r="B152" s="54" t="s">
        <v>600</v>
      </c>
      <c r="C152" s="36"/>
      <c r="D152" s="36"/>
      <c r="E152" s="19"/>
      <c r="F152" s="19"/>
      <c r="ZY152" t="s">
        <v>601</v>
      </c>
      <c r="ZZ152" s="7"/>
    </row>
    <row r="153" spans="1:702" x14ac:dyDescent="0.4">
      <c r="A153" s="43" t="s">
        <v>602</v>
      </c>
      <c r="B153" s="44" t="s">
        <v>603</v>
      </c>
      <c r="C153" s="45" t="s">
        <v>604</v>
      </c>
      <c r="D153" s="55">
        <v>44.601999999999997</v>
      </c>
      <c r="E153" s="20"/>
      <c r="F153" s="21">
        <f>ROUND(D153*E153,2)</f>
        <v>0</v>
      </c>
      <c r="ZY153" t="s">
        <v>605</v>
      </c>
      <c r="ZZ153" s="7" t="s">
        <v>606</v>
      </c>
    </row>
    <row r="154" spans="1:702" x14ac:dyDescent="0.4">
      <c r="A154" s="43" t="s">
        <v>607</v>
      </c>
      <c r="B154" s="44" t="s">
        <v>608</v>
      </c>
      <c r="C154" s="45" t="s">
        <v>609</v>
      </c>
      <c r="D154" s="55">
        <v>3568.16</v>
      </c>
      <c r="E154" s="20"/>
      <c r="F154" s="21">
        <f>ROUND(D154*E154,2)</f>
        <v>0</v>
      </c>
      <c r="ZY154" t="s">
        <v>610</v>
      </c>
      <c r="ZZ154" s="7" t="s">
        <v>611</v>
      </c>
    </row>
    <row r="155" spans="1:702" x14ac:dyDescent="0.4">
      <c r="A155" s="43" t="s">
        <v>612</v>
      </c>
      <c r="B155" s="44" t="s">
        <v>613</v>
      </c>
      <c r="C155" s="45" t="s">
        <v>614</v>
      </c>
      <c r="D155" s="56">
        <v>356.7</v>
      </c>
      <c r="E155" s="20"/>
      <c r="F155" s="21">
        <f>ROUND(D155*E155,2)</f>
        <v>0</v>
      </c>
      <c r="ZY155" t="s">
        <v>615</v>
      </c>
      <c r="ZZ155" s="7" t="s">
        <v>616</v>
      </c>
    </row>
    <row r="156" spans="1:702" x14ac:dyDescent="0.4">
      <c r="A156" s="43" t="s">
        <v>617</v>
      </c>
      <c r="B156" s="44" t="s">
        <v>618</v>
      </c>
      <c r="C156" s="45" t="s">
        <v>619</v>
      </c>
      <c r="D156" s="56">
        <v>43.2</v>
      </c>
      <c r="E156" s="20"/>
      <c r="F156" s="21">
        <f>ROUND(D156*E156,2)</f>
        <v>0</v>
      </c>
      <c r="ZY156" t="s">
        <v>620</v>
      </c>
      <c r="ZZ156" s="7" t="s">
        <v>621</v>
      </c>
    </row>
    <row r="157" spans="1:702" x14ac:dyDescent="0.4">
      <c r="A157" s="47"/>
      <c r="B157" s="48"/>
      <c r="C157" s="36"/>
      <c r="D157" s="36"/>
      <c r="E157" s="19"/>
      <c r="F157" s="22"/>
    </row>
    <row r="158" spans="1:702" x14ac:dyDescent="0.4">
      <c r="A158" s="49"/>
      <c r="B158" s="50" t="s">
        <v>622</v>
      </c>
      <c r="C158" s="36"/>
      <c r="D158" s="36"/>
      <c r="E158" s="19"/>
      <c r="F158" s="23">
        <f>SUBTOTAL(109,F113:F157)</f>
        <v>0</v>
      </c>
      <c r="G158" s="12"/>
      <c r="ZY158" t="s">
        <v>623</v>
      </c>
    </row>
    <row r="159" spans="1:702" x14ac:dyDescent="0.4">
      <c r="A159" s="47"/>
      <c r="B159" s="48"/>
      <c r="C159" s="36"/>
      <c r="D159" s="36"/>
      <c r="E159" s="19"/>
      <c r="F159" s="18"/>
    </row>
    <row r="160" spans="1:702" ht="15.45" x14ac:dyDescent="0.4">
      <c r="A160" s="51" t="s">
        <v>624</v>
      </c>
      <c r="B160" s="52" t="s">
        <v>625</v>
      </c>
      <c r="C160" s="36"/>
      <c r="D160" s="36"/>
      <c r="E160" s="19"/>
      <c r="F160" s="19"/>
      <c r="ZY160" t="s">
        <v>626</v>
      </c>
      <c r="ZZ160" s="7"/>
    </row>
    <row r="161" spans="1:702" x14ac:dyDescent="0.4">
      <c r="A161" s="53" t="s">
        <v>627</v>
      </c>
      <c r="B161" s="54" t="s">
        <v>628</v>
      </c>
      <c r="C161" s="36"/>
      <c r="D161" s="36"/>
      <c r="E161" s="19"/>
      <c r="F161" s="19"/>
      <c r="ZY161" t="s">
        <v>629</v>
      </c>
      <c r="ZZ161" s="7"/>
    </row>
    <row r="162" spans="1:702" ht="23.15" x14ac:dyDescent="0.4">
      <c r="A162" s="43" t="s">
        <v>630</v>
      </c>
      <c r="B162" s="44" t="s">
        <v>631</v>
      </c>
      <c r="C162" s="45" t="s">
        <v>632</v>
      </c>
      <c r="D162" s="46">
        <v>2</v>
      </c>
      <c r="E162" s="20"/>
      <c r="F162" s="21">
        <f>ROUND(D162*E162,2)</f>
        <v>0</v>
      </c>
      <c r="ZY162" t="s">
        <v>633</v>
      </c>
      <c r="ZZ162" s="7" t="s">
        <v>634</v>
      </c>
    </row>
    <row r="163" spans="1:702" ht="23.15" x14ac:dyDescent="0.4">
      <c r="A163" s="43" t="s">
        <v>635</v>
      </c>
      <c r="B163" s="44" t="s">
        <v>636</v>
      </c>
      <c r="C163" s="45" t="s">
        <v>637</v>
      </c>
      <c r="D163" s="46">
        <v>2</v>
      </c>
      <c r="E163" s="20"/>
      <c r="F163" s="21">
        <f>ROUND(D163*E163,2)</f>
        <v>0</v>
      </c>
      <c r="ZY163" t="s">
        <v>638</v>
      </c>
      <c r="ZZ163" s="7" t="s">
        <v>639</v>
      </c>
    </row>
    <row r="164" spans="1:702" ht="23.15" x14ac:dyDescent="0.4">
      <c r="A164" s="43" t="s">
        <v>640</v>
      </c>
      <c r="B164" s="44" t="s">
        <v>641</v>
      </c>
      <c r="C164" s="45" t="s">
        <v>642</v>
      </c>
      <c r="D164" s="46">
        <v>2</v>
      </c>
      <c r="E164" s="20"/>
      <c r="F164" s="21">
        <f>ROUND(D164*E164,2)</f>
        <v>0</v>
      </c>
      <c r="ZY164" t="s">
        <v>643</v>
      </c>
      <c r="ZZ164" s="7" t="s">
        <v>644</v>
      </c>
    </row>
    <row r="165" spans="1:702" x14ac:dyDescent="0.4">
      <c r="A165" s="47"/>
      <c r="B165" s="48"/>
      <c r="C165" s="36"/>
      <c r="D165" s="36"/>
      <c r="E165" s="19"/>
      <c r="F165" s="22"/>
    </row>
    <row r="166" spans="1:702" x14ac:dyDescent="0.4">
      <c r="A166" s="49"/>
      <c r="B166" s="50" t="s">
        <v>645</v>
      </c>
      <c r="C166" s="36"/>
      <c r="D166" s="36"/>
      <c r="E166" s="19"/>
      <c r="F166" s="23">
        <f>SUBTOTAL(109,F161:F165)</f>
        <v>0</v>
      </c>
      <c r="G166" s="12"/>
      <c r="ZY166" t="s">
        <v>646</v>
      </c>
    </row>
    <row r="167" spans="1:702" x14ac:dyDescent="0.4">
      <c r="A167" s="47"/>
      <c r="B167" s="48"/>
      <c r="C167" s="36"/>
      <c r="D167" s="36"/>
      <c r="E167" s="19"/>
      <c r="F167" s="18"/>
    </row>
    <row r="168" spans="1:702" ht="15.45" x14ac:dyDescent="0.4">
      <c r="A168" s="51" t="s">
        <v>647</v>
      </c>
      <c r="B168" s="52" t="s">
        <v>648</v>
      </c>
      <c r="C168" s="36"/>
      <c r="D168" s="36"/>
      <c r="E168" s="19"/>
      <c r="F168" s="19"/>
      <c r="ZY168" t="s">
        <v>649</v>
      </c>
      <c r="ZZ168" s="7"/>
    </row>
    <row r="169" spans="1:702" x14ac:dyDescent="0.4">
      <c r="A169" s="53" t="s">
        <v>650</v>
      </c>
      <c r="B169" s="54" t="s">
        <v>651</v>
      </c>
      <c r="C169" s="36"/>
      <c r="D169" s="36"/>
      <c r="E169" s="19"/>
      <c r="F169" s="19"/>
      <c r="ZY169" t="s">
        <v>652</v>
      </c>
      <c r="ZZ169" s="7"/>
    </row>
    <row r="170" spans="1:702" ht="23.15" x14ac:dyDescent="0.4">
      <c r="A170" s="43" t="s">
        <v>653</v>
      </c>
      <c r="B170" s="44" t="s">
        <v>654</v>
      </c>
      <c r="C170" s="45" t="s">
        <v>655</v>
      </c>
      <c r="D170" s="56">
        <v>17</v>
      </c>
      <c r="E170" s="20"/>
      <c r="F170" s="21">
        <f>ROUND(D170*E170,2)</f>
        <v>0</v>
      </c>
      <c r="ZY170" t="s">
        <v>656</v>
      </c>
      <c r="ZZ170" s="7" t="s">
        <v>657</v>
      </c>
    </row>
    <row r="171" spans="1:702" ht="23.15" x14ac:dyDescent="0.4">
      <c r="A171" s="43" t="s">
        <v>658</v>
      </c>
      <c r="B171" s="44" t="s">
        <v>659</v>
      </c>
      <c r="C171" s="45" t="s">
        <v>660</v>
      </c>
      <c r="D171" s="56">
        <v>3.6</v>
      </c>
      <c r="E171" s="20"/>
      <c r="F171" s="21">
        <f>ROUND(D171*E171,2)</f>
        <v>0</v>
      </c>
      <c r="ZY171" t="s">
        <v>661</v>
      </c>
      <c r="ZZ171" s="7" t="s">
        <v>662</v>
      </c>
    </row>
    <row r="172" spans="1:702" x14ac:dyDescent="0.4">
      <c r="A172" s="43" t="s">
        <v>663</v>
      </c>
      <c r="B172" s="44" t="s">
        <v>664</v>
      </c>
      <c r="C172" s="45" t="s">
        <v>665</v>
      </c>
      <c r="D172" s="56">
        <v>12</v>
      </c>
      <c r="E172" s="20"/>
      <c r="F172" s="21">
        <f>ROUND(D172*E172,2)</f>
        <v>0</v>
      </c>
      <c r="ZY172" t="s">
        <v>666</v>
      </c>
      <c r="ZZ172" s="7" t="s">
        <v>667</v>
      </c>
    </row>
    <row r="173" spans="1:702" x14ac:dyDescent="0.4">
      <c r="A173" s="43" t="s">
        <v>668</v>
      </c>
      <c r="B173" s="44" t="s">
        <v>669</v>
      </c>
      <c r="C173" s="45" t="s">
        <v>670</v>
      </c>
      <c r="D173" s="56">
        <v>5</v>
      </c>
      <c r="E173" s="20"/>
      <c r="F173" s="21">
        <f>ROUND(D173*E173,2)</f>
        <v>0</v>
      </c>
      <c r="ZY173" t="s">
        <v>671</v>
      </c>
      <c r="ZZ173" s="7" t="s">
        <v>672</v>
      </c>
    </row>
    <row r="174" spans="1:702" x14ac:dyDescent="0.4">
      <c r="A174" s="47"/>
      <c r="B174" s="48"/>
      <c r="C174" s="36"/>
      <c r="D174" s="36"/>
      <c r="E174" s="19"/>
      <c r="F174" s="22"/>
    </row>
    <row r="175" spans="1:702" x14ac:dyDescent="0.4">
      <c r="A175" s="49"/>
      <c r="B175" s="50" t="s">
        <v>673</v>
      </c>
      <c r="C175" s="36"/>
      <c r="D175" s="36"/>
      <c r="E175" s="19"/>
      <c r="F175" s="23">
        <f>SUBTOTAL(109,F169:F174)</f>
        <v>0</v>
      </c>
      <c r="G175" s="12"/>
      <c r="ZY175" t="s">
        <v>674</v>
      </c>
    </row>
    <row r="176" spans="1:702" x14ac:dyDescent="0.4">
      <c r="A176" s="47"/>
      <c r="B176" s="48"/>
      <c r="C176" s="36"/>
      <c r="D176" s="36"/>
      <c r="E176" s="19"/>
      <c r="F176" s="18"/>
    </row>
    <row r="177" spans="1:702" ht="15.45" x14ac:dyDescent="0.4">
      <c r="A177" s="51" t="s">
        <v>675</v>
      </c>
      <c r="B177" s="52" t="s">
        <v>676</v>
      </c>
      <c r="C177" s="36"/>
      <c r="D177" s="36"/>
      <c r="E177" s="19"/>
      <c r="F177" s="19"/>
      <c r="ZY177" t="s">
        <v>677</v>
      </c>
      <c r="ZZ177" s="7"/>
    </row>
    <row r="178" spans="1:702" x14ac:dyDescent="0.4">
      <c r="A178" s="53" t="s">
        <v>678</v>
      </c>
      <c r="B178" s="54" t="s">
        <v>679</v>
      </c>
      <c r="C178" s="36"/>
      <c r="D178" s="36"/>
      <c r="E178" s="19"/>
      <c r="F178" s="19"/>
      <c r="ZY178" t="s">
        <v>680</v>
      </c>
      <c r="ZZ178" s="7"/>
    </row>
    <row r="179" spans="1:702" x14ac:dyDescent="0.4">
      <c r="A179" s="43" t="s">
        <v>681</v>
      </c>
      <c r="B179" s="44" t="s">
        <v>682</v>
      </c>
      <c r="C179" s="45" t="s">
        <v>683</v>
      </c>
      <c r="D179" s="56">
        <v>47.7</v>
      </c>
      <c r="E179" s="20"/>
      <c r="F179" s="21">
        <f>ROUND(D179*E179,2)</f>
        <v>0</v>
      </c>
      <c r="ZY179" t="s">
        <v>684</v>
      </c>
      <c r="ZZ179" s="7" t="s">
        <v>685</v>
      </c>
    </row>
    <row r="180" spans="1:702" x14ac:dyDescent="0.4">
      <c r="A180" s="43" t="s">
        <v>686</v>
      </c>
      <c r="B180" s="44" t="s">
        <v>687</v>
      </c>
      <c r="C180" s="45" t="s">
        <v>688</v>
      </c>
      <c r="D180" s="56">
        <v>88.1</v>
      </c>
      <c r="E180" s="20"/>
      <c r="F180" s="21">
        <f>ROUND(D180*E180,2)</f>
        <v>0</v>
      </c>
      <c r="ZY180" t="s">
        <v>689</v>
      </c>
      <c r="ZZ180" s="7" t="s">
        <v>690</v>
      </c>
    </row>
    <row r="181" spans="1:702" x14ac:dyDescent="0.4">
      <c r="A181" s="43" t="s">
        <v>691</v>
      </c>
      <c r="B181" s="44" t="s">
        <v>692</v>
      </c>
      <c r="C181" s="45" t="s">
        <v>693</v>
      </c>
      <c r="D181" s="56">
        <v>9</v>
      </c>
      <c r="E181" s="20"/>
      <c r="F181" s="21">
        <f>ROUND(D181*E181,2)</f>
        <v>0</v>
      </c>
      <c r="ZY181" t="s">
        <v>694</v>
      </c>
      <c r="ZZ181" s="7" t="s">
        <v>695</v>
      </c>
    </row>
    <row r="182" spans="1:702" x14ac:dyDescent="0.4">
      <c r="A182" s="53" t="s">
        <v>696</v>
      </c>
      <c r="B182" s="54" t="s">
        <v>697</v>
      </c>
      <c r="C182" s="36"/>
      <c r="D182" s="36"/>
      <c r="E182" s="19"/>
      <c r="F182" s="19"/>
      <c r="ZY182" t="s">
        <v>698</v>
      </c>
      <c r="ZZ182" s="7"/>
    </row>
    <row r="183" spans="1:702" x14ac:dyDescent="0.4">
      <c r="A183" s="43" t="s">
        <v>699</v>
      </c>
      <c r="B183" s="44" t="s">
        <v>700</v>
      </c>
      <c r="C183" s="45" t="s">
        <v>701</v>
      </c>
      <c r="D183" s="56">
        <v>9.8000000000000007</v>
      </c>
      <c r="E183" s="20"/>
      <c r="F183" s="21">
        <f>ROUND(D183*E183,2)</f>
        <v>0</v>
      </c>
      <c r="ZY183" t="s">
        <v>702</v>
      </c>
      <c r="ZZ183" s="7" t="s">
        <v>703</v>
      </c>
    </row>
    <row r="184" spans="1:702" ht="23.15" x14ac:dyDescent="0.4">
      <c r="A184" s="43" t="s">
        <v>704</v>
      </c>
      <c r="B184" s="44" t="s">
        <v>705</v>
      </c>
      <c r="C184" s="45" t="s">
        <v>706</v>
      </c>
      <c r="D184" s="56">
        <v>26</v>
      </c>
      <c r="E184" s="20"/>
      <c r="F184" s="21">
        <f>ROUND(D184*E184,2)</f>
        <v>0</v>
      </c>
      <c r="ZY184" t="s">
        <v>707</v>
      </c>
      <c r="ZZ184" s="7" t="s">
        <v>708</v>
      </c>
    </row>
    <row r="185" spans="1:702" ht="23.15" x14ac:dyDescent="0.4">
      <c r="A185" s="43" t="s">
        <v>709</v>
      </c>
      <c r="B185" s="44" t="s">
        <v>710</v>
      </c>
      <c r="C185" s="45" t="s">
        <v>711</v>
      </c>
      <c r="D185" s="56">
        <v>2</v>
      </c>
      <c r="E185" s="20"/>
      <c r="F185" s="21">
        <f>ROUND(D185*E185,2)</f>
        <v>0</v>
      </c>
      <c r="ZY185" t="s">
        <v>712</v>
      </c>
      <c r="ZZ185" s="7" t="s">
        <v>713</v>
      </c>
    </row>
    <row r="186" spans="1:702" x14ac:dyDescent="0.4">
      <c r="A186" s="53" t="s">
        <v>714</v>
      </c>
      <c r="B186" s="54" t="s">
        <v>715</v>
      </c>
      <c r="C186" s="36"/>
      <c r="D186" s="36"/>
      <c r="E186" s="19"/>
      <c r="F186" s="19"/>
      <c r="ZY186" t="s">
        <v>716</v>
      </c>
      <c r="ZZ186" s="7"/>
    </row>
    <row r="187" spans="1:702" x14ac:dyDescent="0.4">
      <c r="A187" s="43" t="s">
        <v>717</v>
      </c>
      <c r="B187" s="44" t="s">
        <v>718</v>
      </c>
      <c r="C187" s="45" t="s">
        <v>719</v>
      </c>
      <c r="D187" s="56">
        <v>47</v>
      </c>
      <c r="E187" s="20"/>
      <c r="F187" s="21">
        <f>ROUND(D187*E187,2)</f>
        <v>0</v>
      </c>
      <c r="ZY187" t="s">
        <v>720</v>
      </c>
      <c r="ZZ187" s="7" t="s">
        <v>721</v>
      </c>
    </row>
    <row r="188" spans="1:702" x14ac:dyDescent="0.4">
      <c r="A188" s="43" t="s">
        <v>722</v>
      </c>
      <c r="B188" s="44" t="s">
        <v>723</v>
      </c>
      <c r="C188" s="45" t="s">
        <v>724</v>
      </c>
      <c r="D188" s="56">
        <v>6.6</v>
      </c>
      <c r="E188" s="20"/>
      <c r="F188" s="21">
        <f>ROUND(D188*E188,2)</f>
        <v>0</v>
      </c>
      <c r="ZY188" t="s">
        <v>725</v>
      </c>
      <c r="ZZ188" s="7" t="s">
        <v>726</v>
      </c>
    </row>
    <row r="189" spans="1:702" x14ac:dyDescent="0.4">
      <c r="A189" s="43" t="s">
        <v>727</v>
      </c>
      <c r="B189" s="44" t="s">
        <v>728</v>
      </c>
      <c r="C189" s="45" t="s">
        <v>729</v>
      </c>
      <c r="D189" s="56">
        <v>26.4</v>
      </c>
      <c r="E189" s="20"/>
      <c r="F189" s="21">
        <f>ROUND(D189*E189,2)</f>
        <v>0</v>
      </c>
      <c r="ZY189" t="s">
        <v>730</v>
      </c>
      <c r="ZZ189" s="7" t="s">
        <v>731</v>
      </c>
    </row>
    <row r="190" spans="1:702" x14ac:dyDescent="0.4">
      <c r="A190" s="43" t="s">
        <v>732</v>
      </c>
      <c r="B190" s="44" t="s">
        <v>733</v>
      </c>
      <c r="C190" s="45" t="s">
        <v>734</v>
      </c>
      <c r="D190" s="56">
        <v>56.7</v>
      </c>
      <c r="E190" s="20"/>
      <c r="F190" s="21">
        <f>ROUND(D190*E190,2)</f>
        <v>0</v>
      </c>
      <c r="ZY190" t="s">
        <v>735</v>
      </c>
      <c r="ZZ190" s="7" t="s">
        <v>736</v>
      </c>
    </row>
    <row r="191" spans="1:702" x14ac:dyDescent="0.4">
      <c r="A191" s="53" t="s">
        <v>737</v>
      </c>
      <c r="B191" s="54" t="s">
        <v>738</v>
      </c>
      <c r="C191" s="36"/>
      <c r="D191" s="36"/>
      <c r="E191" s="19"/>
      <c r="F191" s="19"/>
      <c r="ZY191" t="s">
        <v>739</v>
      </c>
      <c r="ZZ191" s="7"/>
    </row>
    <row r="192" spans="1:702" x14ac:dyDescent="0.4">
      <c r="A192" s="43" t="s">
        <v>740</v>
      </c>
      <c r="B192" s="44" t="s">
        <v>741</v>
      </c>
      <c r="C192" s="45" t="s">
        <v>742</v>
      </c>
      <c r="D192" s="56">
        <v>7</v>
      </c>
      <c r="E192" s="20"/>
      <c r="F192" s="21">
        <f>ROUND(D192*E192,2)</f>
        <v>0</v>
      </c>
      <c r="ZY192" t="s">
        <v>743</v>
      </c>
      <c r="ZZ192" s="7" t="s">
        <v>744</v>
      </c>
    </row>
    <row r="193" spans="1:702" x14ac:dyDescent="0.4">
      <c r="A193" s="53" t="s">
        <v>745</v>
      </c>
      <c r="B193" s="54" t="s">
        <v>746</v>
      </c>
      <c r="C193" s="36"/>
      <c r="D193" s="36"/>
      <c r="E193" s="19"/>
      <c r="F193" s="19"/>
      <c r="ZY193" t="s">
        <v>747</v>
      </c>
      <c r="ZZ193" s="7"/>
    </row>
    <row r="194" spans="1:702" x14ac:dyDescent="0.4">
      <c r="A194" s="43" t="s">
        <v>748</v>
      </c>
      <c r="B194" s="44" t="s">
        <v>749</v>
      </c>
      <c r="C194" s="45" t="s">
        <v>750</v>
      </c>
      <c r="D194" s="56">
        <v>59</v>
      </c>
      <c r="E194" s="20"/>
      <c r="F194" s="21">
        <f>ROUND(D194*E194,2)</f>
        <v>0</v>
      </c>
      <c r="ZY194" t="s">
        <v>751</v>
      </c>
      <c r="ZZ194" s="7" t="s">
        <v>752</v>
      </c>
    </row>
    <row r="195" spans="1:702" x14ac:dyDescent="0.4">
      <c r="A195" s="53" t="s">
        <v>753</v>
      </c>
      <c r="B195" s="54" t="s">
        <v>754</v>
      </c>
      <c r="C195" s="36"/>
      <c r="D195" s="36"/>
      <c r="E195" s="19"/>
      <c r="F195" s="19"/>
      <c r="ZY195" t="s">
        <v>755</v>
      </c>
      <c r="ZZ195" s="7"/>
    </row>
    <row r="196" spans="1:702" x14ac:dyDescent="0.4">
      <c r="A196" s="43" t="s">
        <v>756</v>
      </c>
      <c r="B196" s="44" t="s">
        <v>757</v>
      </c>
      <c r="C196" s="45" t="s">
        <v>758</v>
      </c>
      <c r="D196" s="56">
        <v>15</v>
      </c>
      <c r="E196" s="20"/>
      <c r="F196" s="21">
        <f>ROUND(D196*E196,2)</f>
        <v>0</v>
      </c>
      <c r="ZY196" t="s">
        <v>759</v>
      </c>
      <c r="ZZ196" s="7" t="s">
        <v>760</v>
      </c>
    </row>
    <row r="197" spans="1:702" x14ac:dyDescent="0.4">
      <c r="A197" s="43" t="s">
        <v>761</v>
      </c>
      <c r="B197" s="44" t="s">
        <v>762</v>
      </c>
      <c r="C197" s="45" t="s">
        <v>763</v>
      </c>
      <c r="D197" s="56">
        <v>1</v>
      </c>
      <c r="E197" s="20"/>
      <c r="F197" s="21">
        <f>ROUND(D197*E197,2)</f>
        <v>0</v>
      </c>
      <c r="ZY197" t="s">
        <v>764</v>
      </c>
      <c r="ZZ197" s="7" t="s">
        <v>765</v>
      </c>
    </row>
    <row r="198" spans="1:702" x14ac:dyDescent="0.4">
      <c r="A198" s="43" t="s">
        <v>766</v>
      </c>
      <c r="B198" s="44" t="s">
        <v>767</v>
      </c>
      <c r="C198" s="45" t="s">
        <v>768</v>
      </c>
      <c r="D198" s="56">
        <v>58.8</v>
      </c>
      <c r="E198" s="20"/>
      <c r="F198" s="21">
        <f>ROUND(D198*E198,2)</f>
        <v>0</v>
      </c>
      <c r="ZY198" t="s">
        <v>769</v>
      </c>
      <c r="ZZ198" s="7" t="s">
        <v>770</v>
      </c>
    </row>
    <row r="199" spans="1:702" ht="23.15" x14ac:dyDescent="0.4">
      <c r="A199" s="43" t="s">
        <v>771</v>
      </c>
      <c r="B199" s="44" t="s">
        <v>772</v>
      </c>
      <c r="C199" s="45" t="s">
        <v>773</v>
      </c>
      <c r="D199" s="56">
        <v>102.3</v>
      </c>
      <c r="E199" s="20"/>
      <c r="F199" s="21">
        <f>ROUND(D199*E199,2)</f>
        <v>0</v>
      </c>
      <c r="ZY199" t="s">
        <v>774</v>
      </c>
      <c r="ZZ199" s="7" t="s">
        <v>775</v>
      </c>
    </row>
    <row r="200" spans="1:702" x14ac:dyDescent="0.4">
      <c r="A200" s="47"/>
      <c r="B200" s="48"/>
      <c r="C200" s="36"/>
      <c r="D200" s="36"/>
      <c r="E200" s="19"/>
      <c r="F200" s="22"/>
    </row>
    <row r="201" spans="1:702" x14ac:dyDescent="0.4">
      <c r="A201" s="59"/>
      <c r="B201" s="60" t="s">
        <v>776</v>
      </c>
      <c r="C201" s="36"/>
      <c r="D201" s="36"/>
      <c r="E201" s="19"/>
      <c r="F201" s="23">
        <f>SUBTOTAL(109,F178:F200)</f>
        <v>0</v>
      </c>
      <c r="G201" s="12"/>
      <c r="ZY201" t="s">
        <v>777</v>
      </c>
    </row>
    <row r="202" spans="1:702" ht="15.45" x14ac:dyDescent="0.4">
      <c r="A202" s="61"/>
      <c r="B202" s="62" t="s">
        <v>778</v>
      </c>
      <c r="C202" s="36"/>
      <c r="D202" s="36"/>
      <c r="E202" s="19"/>
      <c r="F202" s="23">
        <f>SUBTOTAL(109,F5:F201)</f>
        <v>0</v>
      </c>
      <c r="G202" s="12"/>
      <c r="ZY202" t="s">
        <v>779</v>
      </c>
    </row>
    <row r="203" spans="1:702" x14ac:dyDescent="0.4">
      <c r="A203" s="63"/>
      <c r="B203" s="64"/>
      <c r="C203" s="36"/>
      <c r="D203" s="36"/>
      <c r="E203" s="19"/>
      <c r="F203" s="18"/>
    </row>
    <row r="204" spans="1:702" x14ac:dyDescent="0.4">
      <c r="A204" s="65"/>
      <c r="B204" s="66"/>
      <c r="C204" s="67"/>
      <c r="D204" s="67"/>
      <c r="E204" s="22"/>
      <c r="F204" s="22"/>
    </row>
    <row r="205" spans="1:702" x14ac:dyDescent="0.4">
      <c r="A205" s="14"/>
      <c r="B205" s="14"/>
      <c r="C205" s="14"/>
      <c r="D205" s="14"/>
      <c r="E205" s="14"/>
      <c r="F205" s="14"/>
    </row>
    <row r="206" spans="1:702" x14ac:dyDescent="0.4">
      <c r="B206" s="15" t="s">
        <v>780</v>
      </c>
      <c r="F206" s="16">
        <f>SUBTOTAL(109,F4:F204)</f>
        <v>0</v>
      </c>
      <c r="ZY206" t="s">
        <v>781</v>
      </c>
    </row>
    <row r="207" spans="1:702" x14ac:dyDescent="0.4">
      <c r="A207" s="17">
        <v>20</v>
      </c>
      <c r="B207" s="15" t="str">
        <f>CONCATENATE("Montant TVA (",A207,"%)")</f>
        <v>Montant TVA (20%)</v>
      </c>
      <c r="F207" s="16">
        <f>(F206*A207)/100</f>
        <v>0</v>
      </c>
      <c r="ZY207" t="s">
        <v>782</v>
      </c>
    </row>
    <row r="208" spans="1:702" x14ac:dyDescent="0.4">
      <c r="B208" s="15" t="s">
        <v>783</v>
      </c>
      <c r="F208" s="16">
        <f>F206+F207</f>
        <v>0</v>
      </c>
      <c r="ZY208" t="s">
        <v>784</v>
      </c>
    </row>
    <row r="209" spans="6:6" x14ac:dyDescent="0.4">
      <c r="F209" s="16"/>
    </row>
    <row r="210" spans="6:6" x14ac:dyDescent="0.4">
      <c r="F210" s="16"/>
    </row>
  </sheetData>
  <sheetProtection algorithmName="SHA-512" hashValue="yGxx2B8OkyC+SkpvWtTT97SST3iL03EZHiJKu2ERdBFxlK0DLNk4H6RudQbzoB+sc6YJMyL+kVQoXDQj4kt7nw==" saltValue="fZo4mGwYA4Q2u1/V6v12tw==" spinCount="100000" sheet="1" objects="1" scenarios="1"/>
  <mergeCells count="1">
    <mergeCell ref="A1:F1"/>
  </mergeCells>
  <printOptions horizontalCentered="1"/>
  <pageMargins left="7.874015748031496E-2" right="7.874015748031496E-2" top="7.874015748031496E-2" bottom="0.38" header="0.74803149606299213" footer="0.17"/>
  <pageSetup paperSize="9" fitToHeight="0" orientation="portrait" r:id="rId1"/>
  <headerFooter>
    <oddFooter>&amp;C&amp;10DCE - Etabli par SOVEBAT - 11/02/2025&amp;R&amp;10&amp;P/&amp;N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B0A123-0C77-471D-B50D-69DC0CAB9266}">
  <sheetPr>
    <pageSetUpPr fitToPage="1"/>
  </sheetPr>
  <dimension ref="A1:ZZ30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38" sqref="B38"/>
    </sheetView>
  </sheetViews>
  <sheetFormatPr baseColWidth="10" defaultColWidth="10.69140625" defaultRowHeight="14.6" x14ac:dyDescent="0.4"/>
  <cols>
    <col min="1" max="1" width="9.69140625" customWidth="1"/>
    <col min="2" max="2" width="46.69140625" customWidth="1"/>
    <col min="3" max="3" width="5.3828125" customWidth="1"/>
    <col min="4" max="5" width="10.69140625" customWidth="1"/>
    <col min="6" max="6" width="12.69140625" customWidth="1"/>
    <col min="7" max="7" width="10.69140625" customWidth="1"/>
    <col min="701" max="703" width="10.69140625" customWidth="1"/>
  </cols>
  <sheetData>
    <row r="1" spans="1:702" ht="65.150000000000006" customHeight="1" x14ac:dyDescent="0.4">
      <c r="A1" s="24"/>
      <c r="B1" s="25"/>
      <c r="C1" s="25"/>
      <c r="D1" s="25"/>
      <c r="E1" s="25"/>
      <c r="F1" s="26"/>
    </row>
    <row r="2" spans="1:702" ht="29.15" x14ac:dyDescent="0.4">
      <c r="A2" s="27"/>
      <c r="B2" s="28" t="s">
        <v>785</v>
      </c>
      <c r="C2" s="29" t="s">
        <v>786</v>
      </c>
      <c r="D2" s="30" t="s">
        <v>787</v>
      </c>
      <c r="E2" s="2" t="s">
        <v>788</v>
      </c>
      <c r="F2" s="1" t="s">
        <v>789</v>
      </c>
    </row>
    <row r="3" spans="1:702" x14ac:dyDescent="0.4">
      <c r="A3" s="31"/>
      <c r="B3" s="68"/>
      <c r="C3" s="69"/>
      <c r="D3" s="69"/>
      <c r="E3" s="3"/>
      <c r="F3" s="4"/>
    </row>
    <row r="4" spans="1:702" ht="15.45" x14ac:dyDescent="0.4">
      <c r="A4" s="34"/>
      <c r="B4" s="70" t="s">
        <v>790</v>
      </c>
      <c r="C4" s="71"/>
      <c r="D4" s="71"/>
      <c r="E4" s="5"/>
      <c r="F4" s="6"/>
    </row>
    <row r="5" spans="1:702" ht="37.299999999999997" x14ac:dyDescent="0.4">
      <c r="A5" s="37"/>
      <c r="B5" s="72" t="s">
        <v>791</v>
      </c>
      <c r="C5" s="71"/>
      <c r="D5" s="71"/>
      <c r="E5" s="5"/>
      <c r="F5" s="6"/>
      <c r="ZY5" t="s">
        <v>792</v>
      </c>
      <c r="ZZ5" s="7" t="s">
        <v>793</v>
      </c>
    </row>
    <row r="6" spans="1:702" ht="15.45" x14ac:dyDescent="0.4">
      <c r="A6" s="39" t="s">
        <v>794</v>
      </c>
      <c r="B6" s="73" t="s">
        <v>795</v>
      </c>
      <c r="C6" s="71"/>
      <c r="D6" s="71"/>
      <c r="E6" s="5"/>
      <c r="F6" s="6"/>
      <c r="ZY6" t="s">
        <v>796</v>
      </c>
      <c r="ZZ6" s="7"/>
    </row>
    <row r="7" spans="1:702" ht="15.45" x14ac:dyDescent="0.4">
      <c r="A7" s="41" t="s">
        <v>797</v>
      </c>
      <c r="B7" s="74" t="s">
        <v>798</v>
      </c>
      <c r="C7" s="71"/>
      <c r="D7" s="71"/>
      <c r="E7" s="5"/>
      <c r="F7" s="6"/>
      <c r="ZY7" t="s">
        <v>799</v>
      </c>
      <c r="ZZ7" s="7"/>
    </row>
    <row r="8" spans="1:702" x14ac:dyDescent="0.4">
      <c r="A8" s="53" t="s">
        <v>800</v>
      </c>
      <c r="B8" s="75" t="s">
        <v>801</v>
      </c>
      <c r="C8" s="71"/>
      <c r="D8" s="71"/>
      <c r="E8" s="5"/>
      <c r="F8" s="6"/>
      <c r="ZY8" t="s">
        <v>802</v>
      </c>
      <c r="ZZ8" s="7"/>
    </row>
    <row r="9" spans="1:702" x14ac:dyDescent="0.4">
      <c r="A9" s="43" t="s">
        <v>803</v>
      </c>
      <c r="B9" s="76" t="s">
        <v>804</v>
      </c>
      <c r="C9" s="77" t="s">
        <v>805</v>
      </c>
      <c r="D9" s="78">
        <v>23</v>
      </c>
      <c r="E9" s="8"/>
      <c r="F9" s="9">
        <f>ROUND(D9*E9,2)</f>
        <v>0</v>
      </c>
      <c r="ZY9" t="s">
        <v>806</v>
      </c>
      <c r="ZZ9" s="7" t="s">
        <v>807</v>
      </c>
    </row>
    <row r="10" spans="1:702" x14ac:dyDescent="0.4">
      <c r="A10" s="47"/>
      <c r="B10" s="79"/>
      <c r="C10" s="71"/>
      <c r="D10" s="71"/>
      <c r="E10" s="5"/>
      <c r="F10" s="10"/>
    </row>
    <row r="11" spans="1:702" x14ac:dyDescent="0.4">
      <c r="A11" s="59"/>
      <c r="B11" s="80" t="s">
        <v>808</v>
      </c>
      <c r="C11" s="71"/>
      <c r="D11" s="71"/>
      <c r="E11" s="5"/>
      <c r="F11" s="11">
        <f>SUBTOTAL(109,F8:F10)</f>
        <v>0</v>
      </c>
      <c r="G11" s="12"/>
      <c r="ZY11" t="s">
        <v>809</v>
      </c>
    </row>
    <row r="12" spans="1:702" ht="15.45" x14ac:dyDescent="0.4">
      <c r="A12" s="61"/>
      <c r="B12" s="81" t="s">
        <v>810</v>
      </c>
      <c r="C12" s="71"/>
      <c r="D12" s="71"/>
      <c r="E12" s="5"/>
      <c r="F12" s="11">
        <f>SUBTOTAL(109,F5:F11)</f>
        <v>0</v>
      </c>
      <c r="G12" s="12"/>
      <c r="ZY12" t="s">
        <v>811</v>
      </c>
    </row>
    <row r="13" spans="1:702" x14ac:dyDescent="0.4">
      <c r="A13" s="31"/>
      <c r="B13" s="68"/>
      <c r="C13" s="71"/>
      <c r="D13" s="71"/>
      <c r="E13" s="5"/>
      <c r="F13" s="4"/>
    </row>
    <row r="14" spans="1:702" ht="15.45" x14ac:dyDescent="0.4">
      <c r="A14" s="34"/>
      <c r="B14" s="70" t="s">
        <v>812</v>
      </c>
      <c r="C14" s="71"/>
      <c r="D14" s="71"/>
      <c r="E14" s="5"/>
      <c r="F14" s="6"/>
    </row>
    <row r="15" spans="1:702" ht="37.299999999999997" x14ac:dyDescent="0.4">
      <c r="A15" s="37"/>
      <c r="B15" s="72" t="s">
        <v>813</v>
      </c>
      <c r="C15" s="71"/>
      <c r="D15" s="71"/>
      <c r="E15" s="5"/>
      <c r="F15" s="6"/>
      <c r="ZY15" t="s">
        <v>814</v>
      </c>
      <c r="ZZ15" s="7" t="s">
        <v>815</v>
      </c>
    </row>
    <row r="16" spans="1:702" ht="15.45" x14ac:dyDescent="0.4">
      <c r="A16" s="39" t="s">
        <v>816</v>
      </c>
      <c r="B16" s="73" t="s">
        <v>817</v>
      </c>
      <c r="C16" s="71"/>
      <c r="D16" s="71"/>
      <c r="E16" s="5"/>
      <c r="F16" s="6"/>
      <c r="ZY16" t="s">
        <v>818</v>
      </c>
      <c r="ZZ16" s="7"/>
    </row>
    <row r="17" spans="1:702" ht="15.45" x14ac:dyDescent="0.4">
      <c r="A17" s="41" t="s">
        <v>819</v>
      </c>
      <c r="B17" s="74" t="s">
        <v>820</v>
      </c>
      <c r="C17" s="71"/>
      <c r="D17" s="71"/>
      <c r="E17" s="5"/>
      <c r="F17" s="6"/>
      <c r="ZY17" t="s">
        <v>821</v>
      </c>
      <c r="ZZ17" s="7"/>
    </row>
    <row r="18" spans="1:702" x14ac:dyDescent="0.4">
      <c r="A18" s="53" t="s">
        <v>822</v>
      </c>
      <c r="B18" s="75" t="s">
        <v>823</v>
      </c>
      <c r="C18" s="71"/>
      <c r="D18" s="71"/>
      <c r="E18" s="5"/>
      <c r="F18" s="6"/>
      <c r="ZY18" t="s">
        <v>824</v>
      </c>
      <c r="ZZ18" s="7"/>
    </row>
    <row r="19" spans="1:702" x14ac:dyDescent="0.4">
      <c r="A19" s="43" t="s">
        <v>825</v>
      </c>
      <c r="B19" s="76" t="s">
        <v>826</v>
      </c>
      <c r="C19" s="77" t="s">
        <v>827</v>
      </c>
      <c r="D19" s="78">
        <v>27</v>
      </c>
      <c r="E19" s="8"/>
      <c r="F19" s="9">
        <f>ROUND(D19*E19,2)</f>
        <v>0</v>
      </c>
      <c r="ZY19" t="s">
        <v>828</v>
      </c>
      <c r="ZZ19" s="7" t="s">
        <v>829</v>
      </c>
    </row>
    <row r="20" spans="1:702" x14ac:dyDescent="0.4">
      <c r="A20" s="47"/>
      <c r="B20" s="79"/>
      <c r="C20" s="71"/>
      <c r="D20" s="71"/>
      <c r="E20" s="5"/>
      <c r="F20" s="10"/>
    </row>
    <row r="21" spans="1:702" x14ac:dyDescent="0.4">
      <c r="A21" s="59"/>
      <c r="B21" s="80" t="s">
        <v>830</v>
      </c>
      <c r="C21" s="71"/>
      <c r="D21" s="71"/>
      <c r="E21" s="5"/>
      <c r="F21" s="11">
        <f>SUBTOTAL(109,F18:F20)</f>
        <v>0</v>
      </c>
      <c r="G21" s="12"/>
      <c r="ZY21" t="s">
        <v>831</v>
      </c>
    </row>
    <row r="22" spans="1:702" ht="15.45" x14ac:dyDescent="0.4">
      <c r="A22" s="61"/>
      <c r="B22" s="81" t="s">
        <v>832</v>
      </c>
      <c r="C22" s="71"/>
      <c r="D22" s="71"/>
      <c r="E22" s="5"/>
      <c r="F22" s="11">
        <f>SUBTOTAL(109,F15:F21)</f>
        <v>0</v>
      </c>
      <c r="G22" s="12"/>
      <c r="ZY22" t="s">
        <v>833</v>
      </c>
    </row>
    <row r="23" spans="1:702" x14ac:dyDescent="0.4">
      <c r="A23" s="63"/>
      <c r="B23" s="82"/>
      <c r="C23" s="71"/>
      <c r="D23" s="71"/>
      <c r="E23" s="5"/>
      <c r="F23" s="4"/>
    </row>
    <row r="24" spans="1:702" x14ac:dyDescent="0.4">
      <c r="A24" s="65"/>
      <c r="B24" s="83"/>
      <c r="C24" s="84"/>
      <c r="D24" s="84"/>
      <c r="E24" s="13"/>
      <c r="F24" s="10"/>
    </row>
    <row r="25" spans="1:702" x14ac:dyDescent="0.4">
      <c r="A25" s="14"/>
      <c r="B25" s="14"/>
      <c r="C25" s="14"/>
      <c r="D25" s="14"/>
      <c r="E25" s="14"/>
      <c r="F25" s="14"/>
    </row>
    <row r="26" spans="1:702" x14ac:dyDescent="0.4">
      <c r="B26" s="15" t="s">
        <v>834</v>
      </c>
      <c r="F26" s="16">
        <f>SUBTOTAL(109,F4:F24)</f>
        <v>0</v>
      </c>
      <c r="ZY26" t="s">
        <v>835</v>
      </c>
    </row>
    <row r="27" spans="1:702" x14ac:dyDescent="0.4">
      <c r="A27" s="17">
        <v>20</v>
      </c>
      <c r="B27" s="15" t="str">
        <f>CONCATENATE("Montant TVA (",A27,"%)")</f>
        <v>Montant TVA (20%)</v>
      </c>
      <c r="F27" s="16">
        <f>(F26*A27)/100</f>
        <v>0</v>
      </c>
      <c r="ZY27" t="s">
        <v>836</v>
      </c>
    </row>
    <row r="28" spans="1:702" x14ac:dyDescent="0.4">
      <c r="B28" s="15" t="s">
        <v>837</v>
      </c>
      <c r="F28" s="16">
        <f>F26+F27</f>
        <v>0</v>
      </c>
      <c r="ZY28" t="s">
        <v>838</v>
      </c>
    </row>
    <row r="29" spans="1:702" x14ac:dyDescent="0.4">
      <c r="F29" s="16"/>
    </row>
    <row r="30" spans="1:702" x14ac:dyDescent="0.4">
      <c r="F30" s="16"/>
    </row>
  </sheetData>
  <sheetProtection algorithmName="SHA-512" hashValue="9MC7dP0xwvv3M2Gs8IUA5Qv/JCIrh5+2wUm5IlVEMoyJ1x4wIMaSukwo+KPKdlmeTl6wqP62v9T3hAh/sBZUXQ==" saltValue="skLLibOgFqipFGTJzzep5w==" spinCount="100000" sheet="1" objects="1" scenarios="1"/>
  <mergeCells count="1">
    <mergeCell ref="A1:F1"/>
  </mergeCells>
  <printOptions horizontalCentered="1"/>
  <pageMargins left="7.874015748031496E-2" right="7.874015748031496E-2" top="7.874015748031496E-2" bottom="7.874015748031496E-2" header="0.74803149606299213" footer="0.17"/>
  <pageSetup paperSize="9" fitToHeight="0" orientation="portrait" r:id="rId1"/>
  <headerFooter>
    <oddFooter>&amp;C&amp;10DCE - Etabli par SOVEBAT - 11/02/2025&amp;R&amp;10&amp;P/&amp;N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Lot N°01 GROS OEUVRE</vt:lpstr>
      <vt:lpstr>Lot N°01 Option 04   Volets Mo</vt:lpstr>
      <vt:lpstr>'Lot N°01 GROS OEUVRE'!Impression_des_titres</vt:lpstr>
      <vt:lpstr>'Lot N°01 Option 04   Volets Mo'!Impression_des_titres</vt:lpstr>
      <vt:lpstr>'Lot N°01 GROS OEUVRE'!Zone_d_impression</vt:lpstr>
      <vt:lpstr>'Lot N°01 Option 04   Volets Mo'!Zone_d_impression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Dessin5</dc:creator>
  <cp:lastModifiedBy>Sébastien Champion</cp:lastModifiedBy>
  <cp:lastPrinted>2025-02-11T17:01:10Z</cp:lastPrinted>
  <dcterms:created xsi:type="dcterms:W3CDTF">2025-02-11T13:51:49Z</dcterms:created>
  <dcterms:modified xsi:type="dcterms:W3CDTF">2025-02-11T17:01:14Z</dcterms:modified>
</cp:coreProperties>
</file>