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5_2022\AM2V-22-01 - 12 LOGEMENTS BOUCHET\4_DCE\1_Doc divers\DCE V2\DPGF\"/>
    </mc:Choice>
  </mc:AlternateContent>
  <xr:revisionPtr revIDLastSave="0" documentId="13_ncr:1_{C4B3C35A-BFE7-4273-A077-7AE7B5073F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GROS OEUVRE" sheetId="1" r:id="rId1"/>
  </sheets>
  <definedNames>
    <definedName name="_xlnm.Print_Titles" localSheetId="0">'Lot N°02 GROS OEUVRE'!$1:$2</definedName>
    <definedName name="_xlnm.Print_Area" localSheetId="0">'Lot N°02 GROS OEUVRE'!$A$1:$F$156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12" i="1" s="1"/>
  <c r="F8" i="1"/>
  <c r="F9" i="1"/>
  <c r="F10" i="1"/>
  <c r="F16" i="1"/>
  <c r="F20" i="1" s="1"/>
  <c r="F18" i="1"/>
  <c r="F23" i="1"/>
  <c r="F25" i="1" s="1"/>
  <c r="F29" i="1"/>
  <c r="F48" i="1" s="1"/>
  <c r="F30" i="1"/>
  <c r="F31" i="1"/>
  <c r="F33" i="1"/>
  <c r="F34" i="1"/>
  <c r="F36" i="1"/>
  <c r="F37" i="1"/>
  <c r="F39" i="1"/>
  <c r="F40" i="1"/>
  <c r="F41" i="1"/>
  <c r="F43" i="1"/>
  <c r="F45" i="1"/>
  <c r="F46" i="1"/>
  <c r="F52" i="1"/>
  <c r="F53" i="1"/>
  <c r="F55" i="1"/>
  <c r="F56" i="1"/>
  <c r="F59" i="1"/>
  <c r="F61" i="1"/>
  <c r="F62" i="1"/>
  <c r="F64" i="1"/>
  <c r="F68" i="1"/>
  <c r="F69" i="1"/>
  <c r="F70" i="1"/>
  <c r="F71" i="1"/>
  <c r="F72" i="1"/>
  <c r="F73" i="1"/>
  <c r="F75" i="1"/>
  <c r="F76" i="1"/>
  <c r="F77" i="1"/>
  <c r="F78" i="1"/>
  <c r="F80" i="1"/>
  <c r="F81" i="1"/>
  <c r="F82" i="1"/>
  <c r="F83" i="1"/>
  <c r="F85" i="1"/>
  <c r="F86" i="1"/>
  <c r="F87" i="1"/>
  <c r="F89" i="1"/>
  <c r="F90" i="1"/>
  <c r="F91" i="1"/>
  <c r="F92" i="1"/>
  <c r="F93" i="1"/>
  <c r="F94" i="1"/>
  <c r="F95" i="1"/>
  <c r="F96" i="1"/>
  <c r="F97" i="1"/>
  <c r="F98" i="1"/>
  <c r="F99" i="1"/>
  <c r="F101" i="1"/>
  <c r="F102" i="1"/>
  <c r="F103" i="1"/>
  <c r="F105" i="1"/>
  <c r="F109" i="1"/>
  <c r="F110" i="1"/>
  <c r="F112" i="1"/>
  <c r="F117" i="1"/>
  <c r="F118" i="1"/>
  <c r="F120" i="1"/>
  <c r="F121" i="1"/>
  <c r="F123" i="1"/>
  <c r="F125" i="1"/>
  <c r="F126" i="1"/>
  <c r="F128" i="1"/>
  <c r="F132" i="1"/>
  <c r="F133" i="1"/>
  <c r="F134" i="1"/>
  <c r="F136" i="1"/>
  <c r="F137" i="1"/>
  <c r="F138" i="1"/>
  <c r="F140" i="1"/>
  <c r="F142" i="1"/>
  <c r="F144" i="1"/>
  <c r="F145" i="1"/>
  <c r="F146" i="1"/>
  <c r="F147" i="1"/>
  <c r="F149" i="1"/>
  <c r="B154" i="1"/>
  <c r="F153" i="1" l="1"/>
  <c r="F154" i="1" l="1"/>
  <c r="F155" i="1" s="1"/>
</calcChain>
</file>

<file path=xl/sharedStrings.xml><?xml version="1.0" encoding="utf-8"?>
<sst xmlns="http://schemas.openxmlformats.org/spreadsheetml/2006/main" count="546" uniqueCount="546">
  <si>
    <t>Désignation</t>
  </si>
  <si>
    <t>Unité</t>
  </si>
  <si>
    <t>Quantité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</si>
  <si>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</si>
  <si>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</si>
  <si>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</si>
  <si>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</si>
  <si>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GO</t>
  </si>
  <si>
    <t>2</t>
  </si>
  <si>
    <t>DESCRIPTION DES OUVRAGES</t>
  </si>
  <si>
    <t>CH3</t>
  </si>
  <si>
    <t>2.1</t>
  </si>
  <si>
    <t>PRESCRIPTIONS GENERALES</t>
  </si>
  <si>
    <t>CH4</t>
  </si>
  <si>
    <t xml:space="preserve">2.1.1 </t>
  </si>
  <si>
    <t>INSTALLATION DE CHANTIER</t>
  </si>
  <si>
    <t>Ens</t>
  </si>
  <si>
    <t>ART</t>
  </si>
  <si>
    <t>GO-A020</t>
  </si>
  <si>
    <t xml:space="preserve">2.1.2 </t>
  </si>
  <si>
    <t>HONORAIRES PLANS PAC</t>
  </si>
  <si>
    <t>Ens</t>
  </si>
  <si>
    <t>ART</t>
  </si>
  <si>
    <t>GO-A021</t>
  </si>
  <si>
    <t xml:space="preserve">2.1.3 </t>
  </si>
  <si>
    <t>Constat d'huissier</t>
  </si>
  <si>
    <t>Ens</t>
  </si>
  <si>
    <t>ART</t>
  </si>
  <si>
    <t>GO-A250</t>
  </si>
  <si>
    <t xml:space="preserve">2.1.4 </t>
  </si>
  <si>
    <t>Plan de recollement - D.O.E.</t>
  </si>
  <si>
    <t>Ens</t>
  </si>
  <si>
    <t>ART</t>
  </si>
  <si>
    <t>GO-A251</t>
  </si>
  <si>
    <t>Total PRESCRIPTIONS GENERALES</t>
  </si>
  <si>
    <t>STOT</t>
  </si>
  <si>
    <t>2.2</t>
  </si>
  <si>
    <t>TRAVAUX SUR EXISTANT</t>
  </si>
  <si>
    <t>CH4</t>
  </si>
  <si>
    <t>2.2.1</t>
  </si>
  <si>
    <t>TRAVAUX DE DEMOLITIONS</t>
  </si>
  <si>
    <t>CH5</t>
  </si>
  <si>
    <t xml:space="preserve">2.2.1.1 </t>
  </si>
  <si>
    <t>Démolitions de murs de clôture</t>
  </si>
  <si>
    <t>ML</t>
  </si>
  <si>
    <t>ART</t>
  </si>
  <si>
    <t>GO-A620</t>
  </si>
  <si>
    <t>2.2.2</t>
  </si>
  <si>
    <t>TRAVAUX DE MACONNERIE</t>
  </si>
  <si>
    <t>CH5</t>
  </si>
  <si>
    <t xml:space="preserve">2.2.2.1 </t>
  </si>
  <si>
    <t>Reconstitution mur de clôture en pierre</t>
  </si>
  <si>
    <t>M3</t>
  </si>
  <si>
    <t>ART</t>
  </si>
  <si>
    <t>GO-A642</t>
  </si>
  <si>
    <t>Total TRAVAUX SUR EXISTANT</t>
  </si>
  <si>
    <t>STOT</t>
  </si>
  <si>
    <t>2.3</t>
  </si>
  <si>
    <t>TRAVAUX PREPARATOIRES</t>
  </si>
  <si>
    <t>CH4</t>
  </si>
  <si>
    <t xml:space="preserve">2.3.2 </t>
  </si>
  <si>
    <t>Implantation des bâtiments</t>
  </si>
  <si>
    <t>Ens</t>
  </si>
  <si>
    <t>ART</t>
  </si>
  <si>
    <t>GO-A023</t>
  </si>
  <si>
    <t>Total TRAVAUX PREPARATOIRES</t>
  </si>
  <si>
    <t>STOT</t>
  </si>
  <si>
    <t>2.4</t>
  </si>
  <si>
    <t>INFRASTRUCTURE</t>
  </si>
  <si>
    <t>CH4</t>
  </si>
  <si>
    <t>2.4.1</t>
  </si>
  <si>
    <t>Fouilles en rigoles et en puits</t>
  </si>
  <si>
    <t>CH5</t>
  </si>
  <si>
    <t xml:space="preserve">2.4.1.1 </t>
  </si>
  <si>
    <t>Fouilles en rigoles et en puits</t>
  </si>
  <si>
    <t>M3</t>
  </si>
  <si>
    <t>ART</t>
  </si>
  <si>
    <t>GO-A025</t>
  </si>
  <si>
    <t xml:space="preserve">2.4.1.2 </t>
  </si>
  <si>
    <t>Remblaiement</t>
  </si>
  <si>
    <t>M3</t>
  </si>
  <si>
    <t>ART</t>
  </si>
  <si>
    <t>GO-A360</t>
  </si>
  <si>
    <t xml:space="preserve">2.4.1.3 </t>
  </si>
  <si>
    <t>Évacuation des terres en surplus</t>
  </si>
  <si>
    <t>M3</t>
  </si>
  <si>
    <t>ART</t>
  </si>
  <si>
    <t>GO-A358</t>
  </si>
  <si>
    <t>2.4.2</t>
  </si>
  <si>
    <t>Gros béton / béton de propreté</t>
  </si>
  <si>
    <t>CH5</t>
  </si>
  <si>
    <t xml:space="preserve">2.4.2.1 </t>
  </si>
  <si>
    <t>Gros béton</t>
  </si>
  <si>
    <t>M3</t>
  </si>
  <si>
    <t>ART</t>
  </si>
  <si>
    <t>GO-A361</t>
  </si>
  <si>
    <t xml:space="preserve">2.4.2.2 </t>
  </si>
  <si>
    <t>Béton de propreté</t>
  </si>
  <si>
    <t>M3</t>
  </si>
  <si>
    <t>ART</t>
  </si>
  <si>
    <t>GO-A026</t>
  </si>
  <si>
    <t>2.4.3</t>
  </si>
  <si>
    <t>Semelles B.A.</t>
  </si>
  <si>
    <t>CH5</t>
  </si>
  <si>
    <t xml:space="preserve">2.4.3.1 </t>
  </si>
  <si>
    <t>Béton C25/30</t>
  </si>
  <si>
    <t>M3</t>
  </si>
  <si>
    <t>ART</t>
  </si>
  <si>
    <t>GO-A027</t>
  </si>
  <si>
    <t xml:space="preserve">2.4.3.2 </t>
  </si>
  <si>
    <t>Armatures HA</t>
  </si>
  <si>
    <t>Kg</t>
  </si>
  <si>
    <t>ART</t>
  </si>
  <si>
    <t>GO-A363</t>
  </si>
  <si>
    <t>2.4.4</t>
  </si>
  <si>
    <t>Murs de Soubassements B.A.</t>
  </si>
  <si>
    <t>CH5</t>
  </si>
  <si>
    <t xml:space="preserve">2.4.4.1 </t>
  </si>
  <si>
    <t>Béton C25/30</t>
  </si>
  <si>
    <t>M3</t>
  </si>
  <si>
    <t>ART</t>
  </si>
  <si>
    <t>GO-A364</t>
  </si>
  <si>
    <t xml:space="preserve">2.4.4.2 </t>
  </si>
  <si>
    <t>Armatures HA</t>
  </si>
  <si>
    <t>Kg</t>
  </si>
  <si>
    <t>ART</t>
  </si>
  <si>
    <t>GO-A365</t>
  </si>
  <si>
    <t xml:space="preserve">2.4.4.3 </t>
  </si>
  <si>
    <t>Coffrage</t>
  </si>
  <si>
    <t>M²</t>
  </si>
  <si>
    <t>ART</t>
  </si>
  <si>
    <t>GO-A028</t>
  </si>
  <si>
    <t>2.4.5</t>
  </si>
  <si>
    <t>Fosse ascenseur</t>
  </si>
  <si>
    <t>CH5</t>
  </si>
  <si>
    <t xml:space="preserve">2.4.5.1 </t>
  </si>
  <si>
    <t>Fosse ascenseur dimensions int : 2.00 x 1,60 x 1,10 m HT environ</t>
  </si>
  <si>
    <t>Ens</t>
  </si>
  <si>
    <t>ART</t>
  </si>
  <si>
    <t>GO-A502</t>
  </si>
  <si>
    <t>2.4.6</t>
  </si>
  <si>
    <t>Imperméabilisation</t>
  </si>
  <si>
    <t>CH5</t>
  </si>
  <si>
    <t xml:space="preserve">2.4.6.1 </t>
  </si>
  <si>
    <t>Arase étanche</t>
  </si>
  <si>
    <t>ML</t>
  </si>
  <si>
    <t>ART</t>
  </si>
  <si>
    <t>GO-A032</t>
  </si>
  <si>
    <t xml:space="preserve">2.4.6.2 </t>
  </si>
  <si>
    <t>Enduit hydrofuge</t>
  </si>
  <si>
    <t>M²</t>
  </si>
  <si>
    <t>ART</t>
  </si>
  <si>
    <t>GO-A031</t>
  </si>
  <si>
    <t>Total INFRASTRUCTURE</t>
  </si>
  <si>
    <t>STOT</t>
  </si>
  <si>
    <t>2.5</t>
  </si>
  <si>
    <t>DALLAGES ET DALLES EN INFRASTRUCTURE</t>
  </si>
  <si>
    <t>CH4</t>
  </si>
  <si>
    <t>2.5.1</t>
  </si>
  <si>
    <t>Réseaux sous dallages</t>
  </si>
  <si>
    <t>CH5</t>
  </si>
  <si>
    <t xml:space="preserve">2.5.1.1 </t>
  </si>
  <si>
    <t>Tranchées</t>
  </si>
  <si>
    <t>ML</t>
  </si>
  <si>
    <t>ART</t>
  </si>
  <si>
    <t>GO-A145</t>
  </si>
  <si>
    <t xml:space="preserve">2.5.1.2 </t>
  </si>
  <si>
    <t>Canalisation EP Ø adapté</t>
  </si>
  <si>
    <t>ML</t>
  </si>
  <si>
    <t>ART</t>
  </si>
  <si>
    <t>GO-A510</t>
  </si>
  <si>
    <t>2.5.2</t>
  </si>
  <si>
    <t>Radiers</t>
  </si>
  <si>
    <t>CH5</t>
  </si>
  <si>
    <t xml:space="preserve">2.5.2.1 </t>
  </si>
  <si>
    <t>Radier 20 cm épaisseur - couche de réglage - polyane - Avec finition balayée - pente</t>
  </si>
  <si>
    <t>M²</t>
  </si>
  <si>
    <t>ART</t>
  </si>
  <si>
    <t>GO-A622</t>
  </si>
  <si>
    <t xml:space="preserve">2.5.2.2 </t>
  </si>
  <si>
    <t>Bêches antigel de 50 x 50 cm ht</t>
  </si>
  <si>
    <t>ML</t>
  </si>
  <si>
    <t>ART</t>
  </si>
  <si>
    <t>GO-A623</t>
  </si>
  <si>
    <t>2.5.3</t>
  </si>
  <si>
    <t>Dallages</t>
  </si>
  <si>
    <t>CH5</t>
  </si>
  <si>
    <t>2.5.3.1</t>
  </si>
  <si>
    <t>Dallages intérieurs</t>
  </si>
  <si>
    <t>CH6</t>
  </si>
  <si>
    <t xml:space="preserve">2.5.3.1.1 </t>
  </si>
  <si>
    <t>Ep. 13cm - bidim + couche de réglage - polyane - Avec finition dressée et lissée pour recevoir un complexe de sol</t>
  </si>
  <si>
    <t>M²</t>
  </si>
  <si>
    <t>ART</t>
  </si>
  <si>
    <t>GO-A307</t>
  </si>
  <si>
    <t>2.5.3.2</t>
  </si>
  <si>
    <t>Dallages extérieurs</t>
  </si>
  <si>
    <t>CH6</t>
  </si>
  <si>
    <t xml:space="preserve">2.5.3.2.1 </t>
  </si>
  <si>
    <t>Ep. 13cm - bidim + couche de réglage 15 cm - polyane - Avec finition balayée - pente</t>
  </si>
  <si>
    <t>M²</t>
  </si>
  <si>
    <t>ART</t>
  </si>
  <si>
    <t>GO-A621</t>
  </si>
  <si>
    <t xml:space="preserve">2.5.3.2.2 </t>
  </si>
  <si>
    <t>Bêches antigel de 40 x 50 cm ht</t>
  </si>
  <si>
    <t>ML</t>
  </si>
  <si>
    <t>ART</t>
  </si>
  <si>
    <t>GO-A557</t>
  </si>
  <si>
    <t>Total DALLAGES ET DALLES EN INFRASTRUCTURE</t>
  </si>
  <si>
    <t>STOT</t>
  </si>
  <si>
    <t>2.6</t>
  </si>
  <si>
    <t>MURS ET STRUCTURE EN ELEVATION</t>
  </si>
  <si>
    <t>CH4</t>
  </si>
  <si>
    <t>2.6.1</t>
  </si>
  <si>
    <t>Murs B.A.</t>
  </si>
  <si>
    <t>CH5</t>
  </si>
  <si>
    <t xml:space="preserve">2.6.1.1 </t>
  </si>
  <si>
    <t>Béton C25/30</t>
  </si>
  <si>
    <t>M3</t>
  </si>
  <si>
    <t>ART</t>
  </si>
  <si>
    <t>GO-A383</t>
  </si>
  <si>
    <t xml:space="preserve">2.6.1.2 </t>
  </si>
  <si>
    <t>Armatures HA</t>
  </si>
  <si>
    <t>Kg</t>
  </si>
  <si>
    <t>ART</t>
  </si>
  <si>
    <t>GO-A384</t>
  </si>
  <si>
    <t xml:space="preserve">2.6.1.3 </t>
  </si>
  <si>
    <t>Armatures TS</t>
  </si>
  <si>
    <t>Kg</t>
  </si>
  <si>
    <t>ART</t>
  </si>
  <si>
    <t>GO-A385</t>
  </si>
  <si>
    <t xml:space="preserve">2.6.1.4 </t>
  </si>
  <si>
    <t>Coffrage C3</t>
  </si>
  <si>
    <t>M²</t>
  </si>
  <si>
    <t>ART</t>
  </si>
  <si>
    <t>GO-A386</t>
  </si>
  <si>
    <t xml:space="preserve">2.6.1.5 </t>
  </si>
  <si>
    <t>Coffrage C4</t>
  </si>
  <si>
    <t>M²</t>
  </si>
  <si>
    <t>ART</t>
  </si>
  <si>
    <t>GO-A343</t>
  </si>
  <si>
    <t xml:space="preserve">2.6.1.6 </t>
  </si>
  <si>
    <t>Réservations et scellement pour coffrets - fourreaux</t>
  </si>
  <si>
    <t>Ens</t>
  </si>
  <si>
    <t>ART</t>
  </si>
  <si>
    <t>GO-A387</t>
  </si>
  <si>
    <t>2.6.2</t>
  </si>
  <si>
    <t>Murs agglomérés de ciment creux</t>
  </si>
  <si>
    <t>CH5</t>
  </si>
  <si>
    <t xml:space="preserve">2.6.2.1 </t>
  </si>
  <si>
    <t>Surface courante épaisseur 20cm - B60</t>
  </si>
  <si>
    <t>M²</t>
  </si>
  <si>
    <t>ART</t>
  </si>
  <si>
    <t>GO-A351</t>
  </si>
  <si>
    <t xml:space="preserve">2.6.2.2 </t>
  </si>
  <si>
    <t>Surface courante épaisseur 20cm - B40</t>
  </si>
  <si>
    <t>M²</t>
  </si>
  <si>
    <t>ART</t>
  </si>
  <si>
    <t>GO-A379</t>
  </si>
  <si>
    <t xml:space="preserve">2.6.2.3 </t>
  </si>
  <si>
    <t>Plus value pour ouvrages BA incorporés</t>
  </si>
  <si>
    <t>Kg</t>
  </si>
  <si>
    <t>ART</t>
  </si>
  <si>
    <t>GO-A380</t>
  </si>
  <si>
    <t xml:space="preserve">2.6.2.4 </t>
  </si>
  <si>
    <t>Arase béton</t>
  </si>
  <si>
    <t>ML</t>
  </si>
  <si>
    <t>ART</t>
  </si>
  <si>
    <t>GO-A352</t>
  </si>
  <si>
    <t>2.6.3</t>
  </si>
  <si>
    <t>Poteaux B.A</t>
  </si>
  <si>
    <t>CH5</t>
  </si>
  <si>
    <t xml:space="preserve">2.6.3.1 </t>
  </si>
  <si>
    <t>Béton C25/30</t>
  </si>
  <si>
    <t>M3</t>
  </si>
  <si>
    <t>ART</t>
  </si>
  <si>
    <t>GO-A393</t>
  </si>
  <si>
    <t xml:space="preserve">2.6.3.2 </t>
  </si>
  <si>
    <t>Armatures HA</t>
  </si>
  <si>
    <t>Kg</t>
  </si>
  <si>
    <t>ART</t>
  </si>
  <si>
    <t>GO-A394</t>
  </si>
  <si>
    <t xml:space="preserve">2.6.3.3 </t>
  </si>
  <si>
    <t>Coffrage C3</t>
  </si>
  <si>
    <t>M²</t>
  </si>
  <si>
    <t>ART</t>
  </si>
  <si>
    <t>GO-A354</t>
  </si>
  <si>
    <t xml:space="preserve">2.6.3.4 </t>
  </si>
  <si>
    <t>Coffrage cylindrique Ø 25 cm</t>
  </si>
  <si>
    <t>ML</t>
  </si>
  <si>
    <t>ART</t>
  </si>
  <si>
    <t>GO-A613</t>
  </si>
  <si>
    <t>2.6.4</t>
  </si>
  <si>
    <t>Poutres B.A</t>
  </si>
  <si>
    <t>CH5</t>
  </si>
  <si>
    <t xml:space="preserve">2.6.4.1 </t>
  </si>
  <si>
    <t>Béton C25/30</t>
  </si>
  <si>
    <t>M3</t>
  </si>
  <si>
    <t>ART</t>
  </si>
  <si>
    <t>GO-A396</t>
  </si>
  <si>
    <t xml:space="preserve">2.6.4.2 </t>
  </si>
  <si>
    <t>Armatures HA</t>
  </si>
  <si>
    <t>Kg</t>
  </si>
  <si>
    <t>ART</t>
  </si>
  <si>
    <t>GO-A397</t>
  </si>
  <si>
    <t xml:space="preserve">2.6.4.3 </t>
  </si>
  <si>
    <t>Coffrage C4</t>
  </si>
  <si>
    <t>M²</t>
  </si>
  <si>
    <t>ART</t>
  </si>
  <si>
    <t>GO-A398</t>
  </si>
  <si>
    <t>2.6.5</t>
  </si>
  <si>
    <t>Dalles pleines B.A coulée en place ou Prédalles</t>
  </si>
  <si>
    <t>CH5</t>
  </si>
  <si>
    <t xml:space="preserve">2.6.5.1 </t>
  </si>
  <si>
    <t>Prédalles de 20 cm d'épaisseur - avec finition dressée et lissée pour recevoir un complexe carrelages sur isolant thermo-acoustique - réserve de sol 7 cm</t>
  </si>
  <si>
    <t>M²</t>
  </si>
  <si>
    <t>ART</t>
  </si>
  <si>
    <t>GO-A404</t>
  </si>
  <si>
    <t xml:space="preserve">2.6.5.2 </t>
  </si>
  <si>
    <t xml:space="preserve">Prédalles de 20 cm d'épaisseur - avec finition dressée et lissée pour recevoir un complexe d'étanchéité </t>
  </si>
  <si>
    <t>M²</t>
  </si>
  <si>
    <t>ART</t>
  </si>
  <si>
    <t>GO-A405</t>
  </si>
  <si>
    <t xml:space="preserve">2.6.5.3 </t>
  </si>
  <si>
    <t>Dalle de 20 cm d'épaisseur -  avec finition dressée et lissée restant en l'état.</t>
  </si>
  <si>
    <t>M²</t>
  </si>
  <si>
    <t>ART</t>
  </si>
  <si>
    <t>GO-A406</t>
  </si>
  <si>
    <t xml:space="preserve">2.6.5.4 </t>
  </si>
  <si>
    <t>Dalle de 20/25 cm d'épaisseur -  avec finition dressée et balayée destinée à rester apparent - forme de pente</t>
  </si>
  <si>
    <t>M²</t>
  </si>
  <si>
    <t>ART</t>
  </si>
  <si>
    <t>GO-A522</t>
  </si>
  <si>
    <t xml:space="preserve">2.6.5.5 </t>
  </si>
  <si>
    <t>Plus value pour bandes noyées</t>
  </si>
  <si>
    <t>Kg</t>
  </si>
  <si>
    <t>ART</t>
  </si>
  <si>
    <t>GO-A408</t>
  </si>
  <si>
    <t xml:space="preserve">2.6.5.6 </t>
  </si>
  <si>
    <t>Façon de goutte d'eau</t>
  </si>
  <si>
    <t>ML</t>
  </si>
  <si>
    <t>ART</t>
  </si>
  <si>
    <t>GO-A409</t>
  </si>
  <si>
    <t xml:space="preserve">2.6.5.7 </t>
  </si>
  <si>
    <t>Façon de cunette + résine</t>
  </si>
  <si>
    <t>ML</t>
  </si>
  <si>
    <t>ART</t>
  </si>
  <si>
    <t>GO-A410</t>
  </si>
  <si>
    <t xml:space="preserve">2.6.5.8 </t>
  </si>
  <si>
    <t>Façon de cunette + résine avec grille</t>
  </si>
  <si>
    <t>ML</t>
  </si>
  <si>
    <t>ART</t>
  </si>
  <si>
    <t>GO-A357</t>
  </si>
  <si>
    <t xml:space="preserve">2.6.5.9 </t>
  </si>
  <si>
    <t>Trop plein</t>
  </si>
  <si>
    <t>U</t>
  </si>
  <si>
    <t>ART</t>
  </si>
  <si>
    <t>GO-A411</t>
  </si>
  <si>
    <t xml:space="preserve">2.6.5.10 </t>
  </si>
  <si>
    <t>Rupteur type Rector Thermoprédale BA 0.45 Psi = 0.350 W/(m.K)</t>
  </si>
  <si>
    <t>ML</t>
  </si>
  <si>
    <t>ART</t>
  </si>
  <si>
    <t>GO-A359</t>
  </si>
  <si>
    <t xml:space="preserve">2.6.5.11 </t>
  </si>
  <si>
    <t>Avaloir sur terrasses non étanchées</t>
  </si>
  <si>
    <t>U</t>
  </si>
  <si>
    <t>ART</t>
  </si>
  <si>
    <t>GO-A521</t>
  </si>
  <si>
    <t>2.6.6</t>
  </si>
  <si>
    <t>Acrotères, relevés et garde corps B.A</t>
  </si>
  <si>
    <t>CH5</t>
  </si>
  <si>
    <t xml:space="preserve">2.6.6.1 </t>
  </si>
  <si>
    <t>Béton C25/30</t>
  </si>
  <si>
    <t>M3</t>
  </si>
  <si>
    <t>ART</t>
  </si>
  <si>
    <t>GO-A412</t>
  </si>
  <si>
    <t xml:space="preserve">2.6.6.2 </t>
  </si>
  <si>
    <t>Armatures HA</t>
  </si>
  <si>
    <t>Kg</t>
  </si>
  <si>
    <t>ART</t>
  </si>
  <si>
    <t>GO-A413</t>
  </si>
  <si>
    <t xml:space="preserve">2.6.6.3 </t>
  </si>
  <si>
    <t>Coffrage C3</t>
  </si>
  <si>
    <t>M²</t>
  </si>
  <si>
    <t>ART</t>
  </si>
  <si>
    <t>GO-A415</t>
  </si>
  <si>
    <t>Total MURS ET STRUCTURE EN ELEVATION</t>
  </si>
  <si>
    <t>STOT</t>
  </si>
  <si>
    <t>2.7</t>
  </si>
  <si>
    <t>ESCALIERS</t>
  </si>
  <si>
    <t>CH4</t>
  </si>
  <si>
    <t>2.7.1</t>
  </si>
  <si>
    <t>Escaliers intérieurs</t>
  </si>
  <si>
    <t>CH5</t>
  </si>
  <si>
    <t xml:space="preserve">2.7.1.1 </t>
  </si>
  <si>
    <t>Escalier Béton entre RDC et R+1 - hélicoïdal - hauteur 2.77 m</t>
  </si>
  <si>
    <t>U</t>
  </si>
  <si>
    <t>ART</t>
  </si>
  <si>
    <t>GO-A526</t>
  </si>
  <si>
    <t xml:space="preserve">2.7.1.2 </t>
  </si>
  <si>
    <t>Escalier Béton entre R+1 et R+2 - hélicoïdal - hauteur 2.77 m</t>
  </si>
  <si>
    <t>U</t>
  </si>
  <si>
    <t>ART</t>
  </si>
  <si>
    <t>GO-A527</t>
  </si>
  <si>
    <t>Total ESCALIERS</t>
  </si>
  <si>
    <t>STOT</t>
  </si>
  <si>
    <t>2.8</t>
  </si>
  <si>
    <t>TRAVAUX EXTERIEURS</t>
  </si>
  <si>
    <t>CH4</t>
  </si>
  <si>
    <t>2.8.1</t>
  </si>
  <si>
    <t>DECAISSEMENT - AMENAGEMENT DE PLATEFORME</t>
  </si>
  <si>
    <t>CH5</t>
  </si>
  <si>
    <t>2.8.1.1</t>
  </si>
  <si>
    <t>Décaissements</t>
  </si>
  <si>
    <t>CH6</t>
  </si>
  <si>
    <t xml:space="preserve">2.8.1.1.1 </t>
  </si>
  <si>
    <t>Décaissement</t>
  </si>
  <si>
    <t>M3</t>
  </si>
  <si>
    <t>ART</t>
  </si>
  <si>
    <t>VRD-A016</t>
  </si>
  <si>
    <t xml:space="preserve">2.8.1.1.2 </t>
  </si>
  <si>
    <t xml:space="preserve">Évacuation des terres et gravats </t>
  </si>
  <si>
    <t>M3</t>
  </si>
  <si>
    <t>ART</t>
  </si>
  <si>
    <t>VRD-A018</t>
  </si>
  <si>
    <t>2.8.1.2</t>
  </si>
  <si>
    <t>Plateformes pour voiries et cheminement piétons</t>
  </si>
  <si>
    <t>CH6</t>
  </si>
  <si>
    <t xml:space="preserve">2.8.1.2.1 </t>
  </si>
  <si>
    <t>Géotextile</t>
  </si>
  <si>
    <t>M²</t>
  </si>
  <si>
    <t>ART</t>
  </si>
  <si>
    <t>VRD-A022</t>
  </si>
  <si>
    <t xml:space="preserve">2.8.1.2.2 </t>
  </si>
  <si>
    <t>Couche de forme</t>
  </si>
  <si>
    <t>M²</t>
  </si>
  <si>
    <t>ART</t>
  </si>
  <si>
    <t>VRD-A023</t>
  </si>
  <si>
    <t>2.8.2</t>
  </si>
  <si>
    <t>TRAITEMENT DES SOLS EXTERIEURS</t>
  </si>
  <si>
    <t>CH5</t>
  </si>
  <si>
    <t xml:space="preserve">2.8.2.1 </t>
  </si>
  <si>
    <t>Revêtement stabilisé</t>
  </si>
  <si>
    <t>M²</t>
  </si>
  <si>
    <t>ART</t>
  </si>
  <si>
    <t>VRD-A065</t>
  </si>
  <si>
    <t>2.8.3</t>
  </si>
  <si>
    <t>Murs de clôture / Murets</t>
  </si>
  <si>
    <t>CH5</t>
  </si>
  <si>
    <t xml:space="preserve">2.8.3.1 </t>
  </si>
  <si>
    <t>Murs de clôture - sur radier + arase en tête - Hauteur vue 180 cm</t>
  </si>
  <si>
    <t>ML</t>
  </si>
  <si>
    <t>ART</t>
  </si>
  <si>
    <t>GO-A423</t>
  </si>
  <si>
    <t xml:space="preserve">2.8.3.2 </t>
  </si>
  <si>
    <t>Murs de clôture - y compris semelles filantes + arase en tête - Hauteur vue 60cm</t>
  </si>
  <si>
    <t>ML</t>
  </si>
  <si>
    <t>ART</t>
  </si>
  <si>
    <t>GO-A537</t>
  </si>
  <si>
    <t>Total TRAVAUX EXTERIEURS</t>
  </si>
  <si>
    <t>STOT</t>
  </si>
  <si>
    <t>2.9</t>
  </si>
  <si>
    <t>TRAVAUX DIVERS</t>
  </si>
  <si>
    <t>CH4</t>
  </si>
  <si>
    <t>2.9.1</t>
  </si>
  <si>
    <t>Appuis et seuils</t>
  </si>
  <si>
    <t>CH5</t>
  </si>
  <si>
    <t xml:space="preserve">2.9.1.1 </t>
  </si>
  <si>
    <t>Appuis béton saillants</t>
  </si>
  <si>
    <t>ML</t>
  </si>
  <si>
    <t>ART</t>
  </si>
  <si>
    <t>GO-A232</t>
  </si>
  <si>
    <t xml:space="preserve">2.9.1.2 </t>
  </si>
  <si>
    <t>Seuils de portes-fenêtres et baies coulissantes</t>
  </si>
  <si>
    <t>ML</t>
  </si>
  <si>
    <t>ART</t>
  </si>
  <si>
    <t>GO-A233</t>
  </si>
  <si>
    <t xml:space="preserve">2.9.1.3 </t>
  </si>
  <si>
    <t>Seuils de portes et portails</t>
  </si>
  <si>
    <t>ML</t>
  </si>
  <si>
    <t>ART</t>
  </si>
  <si>
    <t>GO-A234</t>
  </si>
  <si>
    <t>2.9.2</t>
  </si>
  <si>
    <t>Socles</t>
  </si>
  <si>
    <t>CH5</t>
  </si>
  <si>
    <t xml:space="preserve">2.9.2.1 </t>
  </si>
  <si>
    <t>Socle placards techniques communs</t>
  </si>
  <si>
    <t>M²</t>
  </si>
  <si>
    <t>ART</t>
  </si>
  <si>
    <t>GO-A235</t>
  </si>
  <si>
    <t xml:space="preserve">2.9.2.2 </t>
  </si>
  <si>
    <t>Socle sur semelles anti-vibratiles dimension : 1.05 x 0.50 x 0.10 m</t>
  </si>
  <si>
    <t>U</t>
  </si>
  <si>
    <t>ART</t>
  </si>
  <si>
    <t>GO-A236</t>
  </si>
  <si>
    <t xml:space="preserve">2.9.2.3 </t>
  </si>
  <si>
    <t>Socle sur terre plein dimension : 1.20 x 1.00 x 0.15 m</t>
  </si>
  <si>
    <t>U</t>
  </si>
  <si>
    <t>ART</t>
  </si>
  <si>
    <t>GO-A625</t>
  </si>
  <si>
    <t>2.9.3</t>
  </si>
  <si>
    <t>Cloisons en agglomérés de ciment creux</t>
  </si>
  <si>
    <t>CH5</t>
  </si>
  <si>
    <t xml:space="preserve">2.9.3.1 </t>
  </si>
  <si>
    <t>Cloison épaisseur 10cm - surface courante</t>
  </si>
  <si>
    <t>M²</t>
  </si>
  <si>
    <t>ART</t>
  </si>
  <si>
    <t>GO-A239</t>
  </si>
  <si>
    <t>2.9.4</t>
  </si>
  <si>
    <t>Souches maçonnées</t>
  </si>
  <si>
    <t>CH5</t>
  </si>
  <si>
    <t xml:space="preserve">2.9.4.1 </t>
  </si>
  <si>
    <t>Souche maçonnée en toiture - 50 x 50 x 50 cm</t>
  </si>
  <si>
    <t>U</t>
  </si>
  <si>
    <t>ART</t>
  </si>
  <si>
    <t>GO-A244</t>
  </si>
  <si>
    <t>2.9.5</t>
  </si>
  <si>
    <t>Divers</t>
  </si>
  <si>
    <t>CH5</t>
  </si>
  <si>
    <t xml:space="preserve">2.9.5.1 </t>
  </si>
  <si>
    <t xml:space="preserve">Habillage logettes compris tablette largeur </t>
  </si>
  <si>
    <t>U</t>
  </si>
  <si>
    <t>ART</t>
  </si>
  <si>
    <t>GO-A617</t>
  </si>
  <si>
    <t xml:space="preserve">2.9.5.2 </t>
  </si>
  <si>
    <t>Rebouchage de trémies</t>
  </si>
  <si>
    <t>Ens</t>
  </si>
  <si>
    <t>ART</t>
  </si>
  <si>
    <t>GO-A237</t>
  </si>
  <si>
    <t xml:space="preserve">2.9.5.3 </t>
  </si>
  <si>
    <t>Enduit mortier en provision</t>
  </si>
  <si>
    <t>M²</t>
  </si>
  <si>
    <t>ART</t>
  </si>
  <si>
    <t>GO-A436</t>
  </si>
  <si>
    <t xml:space="preserve">2.9.5.4 </t>
  </si>
  <si>
    <t>Isolant panneaux composite laine de bois fixé mécaniquement ép 145mm - Ei60</t>
  </si>
  <si>
    <t>M²</t>
  </si>
  <si>
    <t>ART</t>
  </si>
  <si>
    <t>GO-A439</t>
  </si>
  <si>
    <t>Total TRAVAUX DIVERS</t>
  </si>
  <si>
    <t>STOT</t>
  </si>
  <si>
    <t>Montant HT du Lot N°02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</si>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</sst>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35">
    <xf numFmtId="0" fontId="0" fillId="0" borderId="0" xfId="0"/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right" vertical="top" wrapText="1"/>
    </xf>
    <xf numFmtId="0" fontId="21" fillId="0" borderId="4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8" xfId="6" applyBorder="1">
      <alignment horizontal="left" vertical="top" wrapText="1"/>
    </xf>
    <xf numFmtId="0" fontId="6" fillId="0" borderId="8" xfId="7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4" xfId="10" applyBorder="1">
      <alignment horizontal="left" vertical="top" wrapText="1"/>
    </xf>
    <xf numFmtId="0" fontId="9" fillId="0" borderId="7" xfId="14" applyBorder="1">
      <alignment horizontal="left" vertical="top" wrapText="1"/>
    </xf>
    <xf numFmtId="0" fontId="13" fillId="0" borderId="9" xfId="26" applyBorder="1" applyAlignment="1">
      <alignment horizontal="left" vertical="top" wrapText="1"/>
    </xf>
    <xf numFmtId="0" fontId="13" fillId="0" borderId="9" xfId="26" applyBorder="1">
      <alignment horizontal="left" vertical="top" wrapText="1" indent="1"/>
    </xf>
    <xf numFmtId="0" fontId="0" fillId="0" borderId="9" xfId="0" applyBorder="1" applyAlignment="1" applyProtection="1">
      <alignment horizontal="left" vertical="top"/>
      <protection locked="0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>
      <alignment horizontal="left" vertical="top" wrapText="1"/>
    </xf>
    <xf numFmtId="0" fontId="6" fillId="0" borderId="9" xfId="17" applyBorder="1" applyAlignment="1">
      <alignment horizontal="left" vertical="top" wrapText="1"/>
    </xf>
    <xf numFmtId="0" fontId="6" fillId="0" borderId="9" xfId="17" applyBorder="1">
      <alignment horizontal="right" vertical="top" wrapText="1"/>
    </xf>
    <xf numFmtId="164" fontId="0" fillId="0" borderId="4" xfId="0" applyNumberFormat="1" applyBorder="1" applyAlignment="1">
      <alignment horizontal="right" vertical="top" wrapText="1"/>
    </xf>
    <xf numFmtId="0" fontId="9" fillId="0" borderId="9" xfId="14" applyBorder="1">
      <alignment horizontal="left" vertical="top" wrapText="1"/>
    </xf>
    <xf numFmtId="0" fontId="12" fillId="0" borderId="9" xfId="18" applyBorder="1">
      <alignment horizontal="left" vertical="top" wrapText="1"/>
    </xf>
    <xf numFmtId="166" fontId="0" fillId="0" borderId="9" xfId="0" applyNumberFormat="1" applyBorder="1" applyAlignment="1" applyProtection="1">
      <alignment horizontal="right" vertical="top" wrapText="1"/>
      <protection locked="0"/>
    </xf>
    <xf numFmtId="0" fontId="12" fillId="0" borderId="9" xfId="22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180000</xdr:colOff>
      <xdr:row>0</xdr:row>
      <xdr:rowOff>172174</xdr:rowOff>
    </xdr:to>
    <xdr:sp macro="" textlink="">
      <xdr:nvSpPr>
        <xdr:cNvPr id="3" name="Forme1"/>
        <xdr:cNvSpPr/>
      </xdr:nvSpPr>
      <xdr:spPr>
        <a:xfrm>
          <a:off x="31304" y="0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Construction de 12 logements locatifs  BOUCHET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563478</xdr:rowOff>
    </xdr:from>
    <xdr:to>
      <xdr:col>5</xdr:col>
      <xdr:colOff>792000</xdr:colOff>
      <xdr:row>0</xdr:row>
      <xdr:rowOff>563478</xdr:rowOff>
    </xdr:to>
    <xdr:cxnSp macro="">
      <xdr:nvCxnSpPr>
        <xdr:cNvPr id="4" name="Forme2"/>
        <xdr:cNvCxnSpPr/>
      </xdr:nvCxnSpPr>
      <xdr:spPr>
        <a:xfrm>
          <a:off x="-31304" y="563478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216000</xdr:colOff>
      <xdr:row>0</xdr:row>
      <xdr:rowOff>0</xdr:rowOff>
    </xdr:from>
    <xdr:to>
      <xdr:col>5</xdr:col>
      <xdr:colOff>792000</xdr:colOff>
      <xdr:row>0</xdr:row>
      <xdr:rowOff>391304</xdr:rowOff>
    </xdr:to>
    <xdr:sp macro="" textlink="">
      <xdr:nvSpPr>
        <xdr:cNvPr id="5" name="Forme3"/>
        <xdr:cNvSpPr/>
      </xdr:nvSpPr>
      <xdr:spPr>
        <a:xfrm>
          <a:off x="4006957" y="0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Lot N°02 GROS OEUVRE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187826</xdr:rowOff>
    </xdr:from>
    <xdr:to>
      <xdr:col>1</xdr:col>
      <xdr:colOff>2268000</xdr:colOff>
      <xdr:row>0</xdr:row>
      <xdr:rowOff>500870</xdr:rowOff>
    </xdr:to>
    <xdr:sp macro="" textlink="">
      <xdr:nvSpPr>
        <xdr:cNvPr id="6" name="Forme4"/>
        <xdr:cNvSpPr/>
      </xdr:nvSpPr>
      <xdr:spPr>
        <a:xfrm>
          <a:off x="31304" y="187826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1944000</xdr:colOff>
      <xdr:row>0</xdr:row>
      <xdr:rowOff>250435</xdr:rowOff>
    </xdr:from>
    <xdr:to>
      <xdr:col>3</xdr:col>
      <xdr:colOff>648000</xdr:colOff>
      <xdr:row>0</xdr:row>
      <xdr:rowOff>532174</xdr:rowOff>
    </xdr:to>
    <xdr:sp macro="" textlink="">
      <xdr:nvSpPr>
        <xdr:cNvPr id="7" name="Forme5"/>
        <xdr:cNvSpPr/>
      </xdr:nvSpPr>
      <xdr:spPr>
        <a:xfrm>
          <a:off x="2598261" y="250435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5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10" sqref="N1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9.45" customHeight="1" x14ac:dyDescent="0.25">
      <c r="A1" s="12"/>
      <c r="B1" s="13"/>
      <c r="C1" s="13"/>
      <c r="D1" s="13"/>
      <c r="E1" s="13"/>
      <c r="F1" s="14"/>
    </row>
    <row r="2" spans="1:702" ht="30" x14ac:dyDescent="0.25">
      <c r="A2" s="1"/>
      <c r="B2" s="2" t="s">
        <v>0</v>
      </c>
      <c r="C2" s="3" t="s">
        <v>1</v>
      </c>
      <c r="D2" s="4" t="s">
        <v>2</v>
      </c>
      <c r="E2" s="5" t="s">
        <v>3</v>
      </c>
      <c r="F2" s="4" t="s">
        <v>4</v>
      </c>
    </row>
    <row r="3" spans="1:702" x14ac:dyDescent="0.25">
      <c r="A3" s="15"/>
      <c r="B3" s="15"/>
      <c r="C3" s="15"/>
      <c r="D3" s="15"/>
      <c r="E3" s="15"/>
      <c r="F3" s="15"/>
    </row>
    <row r="4" spans="1:702" ht="38.25" x14ac:dyDescent="0.25">
      <c r="A4" s="16"/>
      <c r="B4" s="17" t="s">
        <v>5</v>
      </c>
      <c r="C4" s="18"/>
      <c r="D4" s="18"/>
      <c r="E4" s="18"/>
      <c r="F4" s="18"/>
      <c r="ZY4" t="s">
        <v>6</v>
      </c>
      <c r="ZZ4" s="6" t="s">
        <v>7</v>
      </c>
    </row>
    <row r="5" spans="1:702" ht="15.75" x14ac:dyDescent="0.25">
      <c r="A5" s="19" t="s">
        <v>8</v>
      </c>
      <c r="B5" s="19" t="s">
        <v>9</v>
      </c>
      <c r="C5" s="18"/>
      <c r="D5" s="18"/>
      <c r="E5" s="18"/>
      <c r="F5" s="18"/>
      <c r="ZY5" t="s">
        <v>10</v>
      </c>
      <c r="ZZ5" s="6"/>
    </row>
    <row r="6" spans="1:702" ht="15.75" x14ac:dyDescent="0.25">
      <c r="A6" s="20" t="s">
        <v>11</v>
      </c>
      <c r="B6" s="20" t="s">
        <v>12</v>
      </c>
      <c r="C6" s="18"/>
      <c r="D6" s="18"/>
      <c r="E6" s="18"/>
      <c r="F6" s="18"/>
      <c r="ZY6" t="s">
        <v>13</v>
      </c>
      <c r="ZZ6" s="6"/>
    </row>
    <row r="7" spans="1:702" x14ac:dyDescent="0.25">
      <c r="A7" s="21" t="s">
        <v>14</v>
      </c>
      <c r="B7" s="22" t="s">
        <v>15</v>
      </c>
      <c r="C7" s="23" t="s">
        <v>16</v>
      </c>
      <c r="D7" s="24">
        <v>1</v>
      </c>
      <c r="E7" s="25"/>
      <c r="F7" s="26">
        <f>ROUND(D7*E7,2)</f>
        <v>0</v>
      </c>
      <c r="ZY7" t="s">
        <v>17</v>
      </c>
      <c r="ZZ7" s="6" t="s">
        <v>18</v>
      </c>
    </row>
    <row r="8" spans="1:702" x14ac:dyDescent="0.25">
      <c r="A8" s="21" t="s">
        <v>19</v>
      </c>
      <c r="B8" s="22" t="s">
        <v>20</v>
      </c>
      <c r="C8" s="23" t="s">
        <v>21</v>
      </c>
      <c r="D8" s="24">
        <v>1</v>
      </c>
      <c r="E8" s="25"/>
      <c r="F8" s="26">
        <f>ROUND(D8*E8,2)</f>
        <v>0</v>
      </c>
      <c r="ZY8" t="s">
        <v>22</v>
      </c>
      <c r="ZZ8" s="6" t="s">
        <v>23</v>
      </c>
    </row>
    <row r="9" spans="1:702" x14ac:dyDescent="0.25">
      <c r="A9" s="21" t="s">
        <v>24</v>
      </c>
      <c r="B9" s="22" t="s">
        <v>25</v>
      </c>
      <c r="C9" s="23" t="s">
        <v>26</v>
      </c>
      <c r="D9" s="24">
        <v>1</v>
      </c>
      <c r="E9" s="25"/>
      <c r="F9" s="26">
        <f>ROUND(D9*E9,2)</f>
        <v>0</v>
      </c>
      <c r="ZY9" t="s">
        <v>27</v>
      </c>
      <c r="ZZ9" s="6" t="s">
        <v>28</v>
      </c>
    </row>
    <row r="10" spans="1:702" x14ac:dyDescent="0.25">
      <c r="A10" s="21" t="s">
        <v>29</v>
      </c>
      <c r="B10" s="22" t="s">
        <v>30</v>
      </c>
      <c r="C10" s="23" t="s">
        <v>31</v>
      </c>
      <c r="D10" s="24">
        <v>1</v>
      </c>
      <c r="E10" s="25"/>
      <c r="F10" s="26">
        <f>ROUND(D10*E10,2)</f>
        <v>0</v>
      </c>
      <c r="ZY10" t="s">
        <v>32</v>
      </c>
      <c r="ZZ10" s="6" t="s">
        <v>33</v>
      </c>
    </row>
    <row r="11" spans="1:702" x14ac:dyDescent="0.25">
      <c r="A11" s="18"/>
      <c r="B11" s="18"/>
      <c r="C11" s="18"/>
      <c r="D11" s="18"/>
      <c r="E11" s="18"/>
      <c r="F11" s="27"/>
    </row>
    <row r="12" spans="1:702" x14ac:dyDescent="0.25">
      <c r="A12" s="28"/>
      <c r="B12" s="29" t="s">
        <v>34</v>
      </c>
      <c r="C12" s="18"/>
      <c r="D12" s="18"/>
      <c r="E12" s="18"/>
      <c r="F12" s="30">
        <f>SUBTOTAL(109,F7:F11)</f>
        <v>0</v>
      </c>
      <c r="G12" s="7"/>
      <c r="ZY12" t="s">
        <v>35</v>
      </c>
    </row>
    <row r="13" spans="1:702" x14ac:dyDescent="0.25">
      <c r="A13" s="18"/>
      <c r="B13" s="18"/>
      <c r="C13" s="18"/>
      <c r="D13" s="18"/>
      <c r="E13" s="18"/>
      <c r="F13" s="15"/>
    </row>
    <row r="14" spans="1:702" ht="15.75" x14ac:dyDescent="0.25">
      <c r="A14" s="31" t="s">
        <v>36</v>
      </c>
      <c r="B14" s="31" t="s">
        <v>37</v>
      </c>
      <c r="C14" s="18"/>
      <c r="D14" s="18"/>
      <c r="E14" s="18"/>
      <c r="F14" s="18"/>
      <c r="ZY14" t="s">
        <v>38</v>
      </c>
      <c r="ZZ14" s="6"/>
    </row>
    <row r="15" spans="1:702" x14ac:dyDescent="0.25">
      <c r="A15" s="32" t="s">
        <v>39</v>
      </c>
      <c r="B15" s="32" t="s">
        <v>40</v>
      </c>
      <c r="C15" s="18"/>
      <c r="D15" s="18"/>
      <c r="E15" s="18"/>
      <c r="F15" s="18"/>
      <c r="ZY15" t="s">
        <v>41</v>
      </c>
      <c r="ZZ15" s="6"/>
    </row>
    <row r="16" spans="1:702" x14ac:dyDescent="0.25">
      <c r="A16" s="21" t="s">
        <v>42</v>
      </c>
      <c r="B16" s="22" t="s">
        <v>43</v>
      </c>
      <c r="C16" s="23" t="s">
        <v>44</v>
      </c>
      <c r="D16" s="26">
        <v>17.32</v>
      </c>
      <c r="E16" s="25"/>
      <c r="F16" s="26">
        <f>ROUND(D16*E16,2)</f>
        <v>0</v>
      </c>
      <c r="ZY16" t="s">
        <v>45</v>
      </c>
      <c r="ZZ16" s="6" t="s">
        <v>46</v>
      </c>
    </row>
    <row r="17" spans="1:702" x14ac:dyDescent="0.25">
      <c r="A17" s="32" t="s">
        <v>47</v>
      </c>
      <c r="B17" s="32" t="s">
        <v>48</v>
      </c>
      <c r="C17" s="18"/>
      <c r="D17" s="18"/>
      <c r="E17" s="18"/>
      <c r="F17" s="18"/>
      <c r="ZY17" t="s">
        <v>49</v>
      </c>
      <c r="ZZ17" s="6"/>
    </row>
    <row r="18" spans="1:702" x14ac:dyDescent="0.25">
      <c r="A18" s="21" t="s">
        <v>50</v>
      </c>
      <c r="B18" s="22" t="s">
        <v>51</v>
      </c>
      <c r="C18" s="23" t="s">
        <v>52</v>
      </c>
      <c r="D18" s="33">
        <v>1</v>
      </c>
      <c r="E18" s="25"/>
      <c r="F18" s="26">
        <f>ROUND(D18*E18,2)</f>
        <v>0</v>
      </c>
      <c r="ZY18" t="s">
        <v>53</v>
      </c>
      <c r="ZZ18" s="6" t="s">
        <v>54</v>
      </c>
    </row>
    <row r="19" spans="1:702" x14ac:dyDescent="0.25">
      <c r="A19" s="18"/>
      <c r="B19" s="18"/>
      <c r="C19" s="18"/>
      <c r="D19" s="18"/>
      <c r="E19" s="18"/>
      <c r="F19" s="27"/>
    </row>
    <row r="20" spans="1:702" x14ac:dyDescent="0.25">
      <c r="A20" s="28"/>
      <c r="B20" s="29" t="s">
        <v>55</v>
      </c>
      <c r="C20" s="18"/>
      <c r="D20" s="18"/>
      <c r="E20" s="18"/>
      <c r="F20" s="30">
        <f>SUBTOTAL(109,F15:F19)</f>
        <v>0</v>
      </c>
      <c r="G20" s="7"/>
      <c r="ZY20" t="s">
        <v>56</v>
      </c>
    </row>
    <row r="21" spans="1:702" x14ac:dyDescent="0.25">
      <c r="A21" s="18"/>
      <c r="B21" s="18"/>
      <c r="C21" s="18"/>
      <c r="D21" s="18"/>
      <c r="E21" s="18"/>
      <c r="F21" s="15"/>
    </row>
    <row r="22" spans="1:702" ht="15.75" x14ac:dyDescent="0.25">
      <c r="A22" s="31" t="s">
        <v>57</v>
      </c>
      <c r="B22" s="31" t="s">
        <v>58</v>
      </c>
      <c r="C22" s="18"/>
      <c r="D22" s="18"/>
      <c r="E22" s="18"/>
      <c r="F22" s="18"/>
      <c r="ZY22" t="s">
        <v>59</v>
      </c>
      <c r="ZZ22" s="6"/>
    </row>
    <row r="23" spans="1:702" x14ac:dyDescent="0.25">
      <c r="A23" s="21" t="s">
        <v>60</v>
      </c>
      <c r="B23" s="22" t="s">
        <v>61</v>
      </c>
      <c r="C23" s="23" t="s">
        <v>62</v>
      </c>
      <c r="D23" s="24">
        <v>1</v>
      </c>
      <c r="E23" s="25"/>
      <c r="F23" s="26">
        <f>ROUND(D23*E23,2)</f>
        <v>0</v>
      </c>
      <c r="ZY23" t="s">
        <v>63</v>
      </c>
      <c r="ZZ23" s="6" t="s">
        <v>64</v>
      </c>
    </row>
    <row r="24" spans="1:702" x14ac:dyDescent="0.25">
      <c r="A24" s="18"/>
      <c r="B24" s="18"/>
      <c r="C24" s="18"/>
      <c r="D24" s="18"/>
      <c r="E24" s="18"/>
      <c r="F24" s="27"/>
    </row>
    <row r="25" spans="1:702" x14ac:dyDescent="0.25">
      <c r="A25" s="28"/>
      <c r="B25" s="29" t="s">
        <v>65</v>
      </c>
      <c r="C25" s="18"/>
      <c r="D25" s="18"/>
      <c r="E25" s="18"/>
      <c r="F25" s="30">
        <f>SUBTOTAL(109,F23:F24)</f>
        <v>0</v>
      </c>
      <c r="G25" s="7"/>
      <c r="ZY25" t="s">
        <v>66</v>
      </c>
    </row>
    <row r="26" spans="1:702" x14ac:dyDescent="0.25">
      <c r="A26" s="18"/>
      <c r="B26" s="18"/>
      <c r="C26" s="18"/>
      <c r="D26" s="18"/>
      <c r="E26" s="18"/>
      <c r="F26" s="15"/>
    </row>
    <row r="27" spans="1:702" ht="15.75" x14ac:dyDescent="0.25">
      <c r="A27" s="31" t="s">
        <v>67</v>
      </c>
      <c r="B27" s="31" t="s">
        <v>68</v>
      </c>
      <c r="C27" s="18"/>
      <c r="D27" s="18"/>
      <c r="E27" s="18"/>
      <c r="F27" s="18"/>
      <c r="ZY27" t="s">
        <v>69</v>
      </c>
      <c r="ZZ27" s="6"/>
    </row>
    <row r="28" spans="1:702" x14ac:dyDescent="0.25">
      <c r="A28" s="32" t="s">
        <v>70</v>
      </c>
      <c r="B28" s="32" t="s">
        <v>71</v>
      </c>
      <c r="C28" s="18"/>
      <c r="D28" s="18"/>
      <c r="E28" s="18"/>
      <c r="F28" s="18"/>
      <c r="ZY28" t="s">
        <v>72</v>
      </c>
      <c r="ZZ28" s="6"/>
    </row>
    <row r="29" spans="1:702" x14ac:dyDescent="0.25">
      <c r="A29" s="21" t="s">
        <v>73</v>
      </c>
      <c r="B29" s="22" t="s">
        <v>74</v>
      </c>
      <c r="C29" s="23" t="s">
        <v>75</v>
      </c>
      <c r="D29" s="33">
        <v>82</v>
      </c>
      <c r="E29" s="25"/>
      <c r="F29" s="26">
        <f>ROUND(D29*E29,2)</f>
        <v>0</v>
      </c>
      <c r="ZY29" t="s">
        <v>76</v>
      </c>
      <c r="ZZ29" s="6" t="s">
        <v>77</v>
      </c>
    </row>
    <row r="30" spans="1:702" x14ac:dyDescent="0.25">
      <c r="A30" s="21" t="s">
        <v>78</v>
      </c>
      <c r="B30" s="22" t="s">
        <v>79</v>
      </c>
      <c r="C30" s="23" t="s">
        <v>80</v>
      </c>
      <c r="D30" s="33">
        <v>24.6</v>
      </c>
      <c r="E30" s="25"/>
      <c r="F30" s="26">
        <f>ROUND(D30*E30,2)</f>
        <v>0</v>
      </c>
      <c r="ZY30" t="s">
        <v>81</v>
      </c>
      <c r="ZZ30" s="6" t="s">
        <v>82</v>
      </c>
    </row>
    <row r="31" spans="1:702" x14ac:dyDescent="0.25">
      <c r="A31" s="21" t="s">
        <v>83</v>
      </c>
      <c r="B31" s="22" t="s">
        <v>84</v>
      </c>
      <c r="C31" s="23" t="s">
        <v>85</v>
      </c>
      <c r="D31" s="33">
        <v>57.4</v>
      </c>
      <c r="E31" s="25"/>
      <c r="F31" s="26">
        <f>ROUND(D31*E31,2)</f>
        <v>0</v>
      </c>
      <c r="ZY31" t="s">
        <v>86</v>
      </c>
      <c r="ZZ31" s="6" t="s">
        <v>87</v>
      </c>
    </row>
    <row r="32" spans="1:702" x14ac:dyDescent="0.25">
      <c r="A32" s="32" t="s">
        <v>88</v>
      </c>
      <c r="B32" s="32" t="s">
        <v>89</v>
      </c>
      <c r="C32" s="18"/>
      <c r="D32" s="18"/>
      <c r="E32" s="18"/>
      <c r="F32" s="18"/>
      <c r="ZY32" t="s">
        <v>90</v>
      </c>
      <c r="ZZ32" s="6"/>
    </row>
    <row r="33" spans="1:702" x14ac:dyDescent="0.25">
      <c r="A33" s="21" t="s">
        <v>91</v>
      </c>
      <c r="B33" s="22" t="s">
        <v>92</v>
      </c>
      <c r="C33" s="23" t="s">
        <v>93</v>
      </c>
      <c r="D33" s="33">
        <v>1.2</v>
      </c>
      <c r="E33" s="25"/>
      <c r="F33" s="26">
        <f>ROUND(D33*E33,2)</f>
        <v>0</v>
      </c>
      <c r="ZY33" t="s">
        <v>94</v>
      </c>
      <c r="ZZ33" s="6" t="s">
        <v>95</v>
      </c>
    </row>
    <row r="34" spans="1:702" x14ac:dyDescent="0.25">
      <c r="A34" s="21" t="s">
        <v>96</v>
      </c>
      <c r="B34" s="22" t="s">
        <v>97</v>
      </c>
      <c r="C34" s="23" t="s">
        <v>98</v>
      </c>
      <c r="D34" s="33">
        <v>11</v>
      </c>
      <c r="E34" s="25"/>
      <c r="F34" s="26">
        <f>ROUND(D34*E34,2)</f>
        <v>0</v>
      </c>
      <c r="ZY34" t="s">
        <v>99</v>
      </c>
      <c r="ZZ34" s="6" t="s">
        <v>100</v>
      </c>
    </row>
    <row r="35" spans="1:702" x14ac:dyDescent="0.25">
      <c r="A35" s="32" t="s">
        <v>101</v>
      </c>
      <c r="B35" s="32" t="s">
        <v>102</v>
      </c>
      <c r="C35" s="18"/>
      <c r="D35" s="18"/>
      <c r="E35" s="18"/>
      <c r="F35" s="18"/>
      <c r="ZY35" t="s">
        <v>103</v>
      </c>
      <c r="ZZ35" s="6"/>
    </row>
    <row r="36" spans="1:702" x14ac:dyDescent="0.25">
      <c r="A36" s="21" t="s">
        <v>104</v>
      </c>
      <c r="B36" s="22" t="s">
        <v>105</v>
      </c>
      <c r="C36" s="23" t="s">
        <v>106</v>
      </c>
      <c r="D36" s="33">
        <v>43.613999999999997</v>
      </c>
      <c r="E36" s="25"/>
      <c r="F36" s="26">
        <f>ROUND(D36*E36,2)</f>
        <v>0</v>
      </c>
      <c r="ZY36" t="s">
        <v>107</v>
      </c>
      <c r="ZZ36" s="6" t="s">
        <v>108</v>
      </c>
    </row>
    <row r="37" spans="1:702" x14ac:dyDescent="0.25">
      <c r="A37" s="21" t="s">
        <v>109</v>
      </c>
      <c r="B37" s="22" t="s">
        <v>110</v>
      </c>
      <c r="C37" s="23" t="s">
        <v>111</v>
      </c>
      <c r="D37" s="33">
        <v>2049.48</v>
      </c>
      <c r="E37" s="25"/>
      <c r="F37" s="26">
        <f>ROUND(D37*E37,2)</f>
        <v>0</v>
      </c>
      <c r="ZY37" t="s">
        <v>112</v>
      </c>
      <c r="ZZ37" s="6" t="s">
        <v>113</v>
      </c>
    </row>
    <row r="38" spans="1:702" x14ac:dyDescent="0.25">
      <c r="A38" s="32" t="s">
        <v>114</v>
      </c>
      <c r="B38" s="32" t="s">
        <v>115</v>
      </c>
      <c r="C38" s="18"/>
      <c r="D38" s="18"/>
      <c r="E38" s="18"/>
      <c r="F38" s="18"/>
      <c r="ZY38" t="s">
        <v>116</v>
      </c>
      <c r="ZZ38" s="6"/>
    </row>
    <row r="39" spans="1:702" x14ac:dyDescent="0.25">
      <c r="A39" s="21" t="s">
        <v>117</v>
      </c>
      <c r="B39" s="22" t="s">
        <v>118</v>
      </c>
      <c r="C39" s="23" t="s">
        <v>119</v>
      </c>
      <c r="D39" s="33">
        <v>14.125999999999999</v>
      </c>
      <c r="E39" s="25"/>
      <c r="F39" s="26">
        <f>ROUND(D39*E39,2)</f>
        <v>0</v>
      </c>
      <c r="ZY39" t="s">
        <v>120</v>
      </c>
      <c r="ZZ39" s="6" t="s">
        <v>121</v>
      </c>
    </row>
    <row r="40" spans="1:702" x14ac:dyDescent="0.25">
      <c r="A40" s="21" t="s">
        <v>122</v>
      </c>
      <c r="B40" s="22" t="s">
        <v>123</v>
      </c>
      <c r="C40" s="23" t="s">
        <v>124</v>
      </c>
      <c r="D40" s="33">
        <v>505.33499999999998</v>
      </c>
      <c r="E40" s="25"/>
      <c r="F40" s="26">
        <f>ROUND(D40*E40,2)</f>
        <v>0</v>
      </c>
      <c r="ZY40" t="s">
        <v>125</v>
      </c>
      <c r="ZZ40" s="6" t="s">
        <v>126</v>
      </c>
    </row>
    <row r="41" spans="1:702" x14ac:dyDescent="0.25">
      <c r="A41" s="21" t="s">
        <v>127</v>
      </c>
      <c r="B41" s="22" t="s">
        <v>128</v>
      </c>
      <c r="C41" s="23" t="s">
        <v>129</v>
      </c>
      <c r="D41" s="26">
        <v>141.30000000000001</v>
      </c>
      <c r="E41" s="25"/>
      <c r="F41" s="26">
        <f>ROUND(D41*E41,2)</f>
        <v>0</v>
      </c>
      <c r="ZY41" t="s">
        <v>130</v>
      </c>
      <c r="ZZ41" s="6" t="s">
        <v>131</v>
      </c>
    </row>
    <row r="42" spans="1:702" x14ac:dyDescent="0.25">
      <c r="A42" s="32" t="s">
        <v>132</v>
      </c>
      <c r="B42" s="32" t="s">
        <v>133</v>
      </c>
      <c r="C42" s="18"/>
      <c r="D42" s="18"/>
      <c r="E42" s="18"/>
      <c r="F42" s="18"/>
      <c r="ZY42" t="s">
        <v>134</v>
      </c>
      <c r="ZZ42" s="6"/>
    </row>
    <row r="43" spans="1:702" ht="24" x14ac:dyDescent="0.25">
      <c r="A43" s="21" t="s">
        <v>135</v>
      </c>
      <c r="B43" s="22" t="s">
        <v>136</v>
      </c>
      <c r="C43" s="23" t="s">
        <v>137</v>
      </c>
      <c r="D43" s="24">
        <v>1</v>
      </c>
      <c r="E43" s="25"/>
      <c r="F43" s="26">
        <f>ROUND(D43*E43,2)</f>
        <v>0</v>
      </c>
      <c r="ZY43" t="s">
        <v>138</v>
      </c>
      <c r="ZZ43" s="6" t="s">
        <v>139</v>
      </c>
    </row>
    <row r="44" spans="1:702" x14ac:dyDescent="0.25">
      <c r="A44" s="32" t="s">
        <v>140</v>
      </c>
      <c r="B44" s="32" t="s">
        <v>141</v>
      </c>
      <c r="C44" s="18"/>
      <c r="D44" s="18"/>
      <c r="E44" s="18"/>
      <c r="F44" s="18"/>
      <c r="ZY44" t="s">
        <v>142</v>
      </c>
      <c r="ZZ44" s="6"/>
    </row>
    <row r="45" spans="1:702" x14ac:dyDescent="0.25">
      <c r="A45" s="21" t="s">
        <v>143</v>
      </c>
      <c r="B45" s="22" t="s">
        <v>144</v>
      </c>
      <c r="C45" s="23" t="s">
        <v>145</v>
      </c>
      <c r="D45" s="26">
        <v>109.9</v>
      </c>
      <c r="E45" s="25"/>
      <c r="F45" s="26">
        <f>ROUND(D45*E45,2)</f>
        <v>0</v>
      </c>
      <c r="ZY45" t="s">
        <v>146</v>
      </c>
      <c r="ZZ45" s="6" t="s">
        <v>147</v>
      </c>
    </row>
    <row r="46" spans="1:702" x14ac:dyDescent="0.25">
      <c r="A46" s="21" t="s">
        <v>148</v>
      </c>
      <c r="B46" s="22" t="s">
        <v>149</v>
      </c>
      <c r="C46" s="23" t="s">
        <v>150</v>
      </c>
      <c r="D46" s="26">
        <v>48.5</v>
      </c>
      <c r="E46" s="25"/>
      <c r="F46" s="26">
        <f>ROUND(D46*E46,2)</f>
        <v>0</v>
      </c>
      <c r="ZY46" t="s">
        <v>151</v>
      </c>
      <c r="ZZ46" s="6" t="s">
        <v>152</v>
      </c>
    </row>
    <row r="47" spans="1:702" x14ac:dyDescent="0.25">
      <c r="A47" s="18"/>
      <c r="B47" s="18"/>
      <c r="C47" s="18"/>
      <c r="D47" s="18"/>
      <c r="E47" s="18"/>
      <c r="F47" s="27"/>
    </row>
    <row r="48" spans="1:702" x14ac:dyDescent="0.25">
      <c r="A48" s="28"/>
      <c r="B48" s="29" t="s">
        <v>153</v>
      </c>
      <c r="C48" s="18"/>
      <c r="D48" s="18"/>
      <c r="E48" s="18"/>
      <c r="F48" s="30">
        <f>SUBTOTAL(109,F28:F47)</f>
        <v>0</v>
      </c>
      <c r="G48" s="7"/>
      <c r="ZY48" t="s">
        <v>154</v>
      </c>
    </row>
    <row r="49" spans="1:702" x14ac:dyDescent="0.25">
      <c r="A49" s="18"/>
      <c r="B49" s="18"/>
      <c r="C49" s="18"/>
      <c r="D49" s="18"/>
      <c r="E49" s="18"/>
      <c r="F49" s="15"/>
    </row>
    <row r="50" spans="1:702" ht="31.5" x14ac:dyDescent="0.25">
      <c r="A50" s="31" t="s">
        <v>155</v>
      </c>
      <c r="B50" s="31" t="s">
        <v>156</v>
      </c>
      <c r="C50" s="18"/>
      <c r="D50" s="18"/>
      <c r="E50" s="18"/>
      <c r="F50" s="18"/>
      <c r="ZY50" t="s">
        <v>157</v>
      </c>
      <c r="ZZ50" s="6"/>
    </row>
    <row r="51" spans="1:702" x14ac:dyDescent="0.25">
      <c r="A51" s="32" t="s">
        <v>158</v>
      </c>
      <c r="B51" s="32" t="s">
        <v>159</v>
      </c>
      <c r="C51" s="18"/>
      <c r="D51" s="18"/>
      <c r="E51" s="18"/>
      <c r="F51" s="18"/>
      <c r="ZY51" t="s">
        <v>160</v>
      </c>
      <c r="ZZ51" s="6"/>
    </row>
    <row r="52" spans="1:702" x14ac:dyDescent="0.25">
      <c r="A52" s="21" t="s">
        <v>161</v>
      </c>
      <c r="B52" s="22" t="s">
        <v>162</v>
      </c>
      <c r="C52" s="23" t="s">
        <v>163</v>
      </c>
      <c r="D52" s="26">
        <v>150</v>
      </c>
      <c r="E52" s="25"/>
      <c r="F52" s="26">
        <f>ROUND(D52*E52,2)</f>
        <v>0</v>
      </c>
      <c r="ZY52" t="s">
        <v>164</v>
      </c>
      <c r="ZZ52" s="6" t="s">
        <v>165</v>
      </c>
    </row>
    <row r="53" spans="1:702" x14ac:dyDescent="0.25">
      <c r="A53" s="21" t="s">
        <v>166</v>
      </c>
      <c r="B53" s="22" t="s">
        <v>167</v>
      </c>
      <c r="C53" s="23" t="s">
        <v>168</v>
      </c>
      <c r="D53" s="26">
        <v>20</v>
      </c>
      <c r="E53" s="25"/>
      <c r="F53" s="26">
        <f>ROUND(D53*E53,2)</f>
        <v>0</v>
      </c>
      <c r="ZY53" t="s">
        <v>169</v>
      </c>
      <c r="ZZ53" s="6" t="s">
        <v>170</v>
      </c>
    </row>
    <row r="54" spans="1:702" x14ac:dyDescent="0.25">
      <c r="A54" s="32" t="s">
        <v>171</v>
      </c>
      <c r="B54" s="32" t="s">
        <v>172</v>
      </c>
      <c r="C54" s="18"/>
      <c r="D54" s="18"/>
      <c r="E54" s="18"/>
      <c r="F54" s="18"/>
      <c r="ZY54" t="s">
        <v>173</v>
      </c>
      <c r="ZZ54" s="6"/>
    </row>
    <row r="55" spans="1:702" ht="24" x14ac:dyDescent="0.25">
      <c r="A55" s="21" t="s">
        <v>174</v>
      </c>
      <c r="B55" s="22" t="s">
        <v>175</v>
      </c>
      <c r="C55" s="23" t="s">
        <v>176</v>
      </c>
      <c r="D55" s="26">
        <v>144.5</v>
      </c>
      <c r="E55" s="25"/>
      <c r="F55" s="26">
        <f>ROUND(D55*E55,2)</f>
        <v>0</v>
      </c>
      <c r="ZY55" t="s">
        <v>177</v>
      </c>
      <c r="ZZ55" s="6" t="s">
        <v>178</v>
      </c>
    </row>
    <row r="56" spans="1:702" x14ac:dyDescent="0.25">
      <c r="A56" s="21" t="s">
        <v>179</v>
      </c>
      <c r="B56" s="22" t="s">
        <v>180</v>
      </c>
      <c r="C56" s="23" t="s">
        <v>181</v>
      </c>
      <c r="D56" s="26">
        <v>70</v>
      </c>
      <c r="E56" s="25"/>
      <c r="F56" s="26">
        <f>ROUND(D56*E56,2)</f>
        <v>0</v>
      </c>
      <c r="ZY56" t="s">
        <v>182</v>
      </c>
      <c r="ZZ56" s="6" t="s">
        <v>183</v>
      </c>
    </row>
    <row r="57" spans="1:702" x14ac:dyDescent="0.25">
      <c r="A57" s="32" t="s">
        <v>184</v>
      </c>
      <c r="B57" s="32" t="s">
        <v>185</v>
      </c>
      <c r="C57" s="18"/>
      <c r="D57" s="18"/>
      <c r="E57" s="18"/>
      <c r="F57" s="18"/>
      <c r="ZY57" t="s">
        <v>186</v>
      </c>
      <c r="ZZ57" s="6"/>
    </row>
    <row r="58" spans="1:702" x14ac:dyDescent="0.25">
      <c r="A58" s="34" t="s">
        <v>187</v>
      </c>
      <c r="B58" s="34" t="s">
        <v>188</v>
      </c>
      <c r="C58" s="18"/>
      <c r="D58" s="18"/>
      <c r="E58" s="18"/>
      <c r="F58" s="18"/>
      <c r="ZY58" t="s">
        <v>189</v>
      </c>
      <c r="ZZ58" s="6"/>
    </row>
    <row r="59" spans="1:702" ht="36" x14ac:dyDescent="0.25">
      <c r="A59" s="21" t="s">
        <v>190</v>
      </c>
      <c r="B59" s="22" t="s">
        <v>191</v>
      </c>
      <c r="C59" s="23" t="s">
        <v>192</v>
      </c>
      <c r="D59" s="26">
        <v>296.60000000000002</v>
      </c>
      <c r="E59" s="25"/>
      <c r="F59" s="26">
        <f>ROUND(D59*E59,2)</f>
        <v>0</v>
      </c>
      <c r="ZY59" t="s">
        <v>193</v>
      </c>
      <c r="ZZ59" s="6" t="s">
        <v>194</v>
      </c>
    </row>
    <row r="60" spans="1:702" x14ac:dyDescent="0.25">
      <c r="A60" s="34" t="s">
        <v>195</v>
      </c>
      <c r="B60" s="34" t="s">
        <v>196</v>
      </c>
      <c r="C60" s="18"/>
      <c r="D60" s="18"/>
      <c r="E60" s="18"/>
      <c r="F60" s="18"/>
      <c r="ZY60" t="s">
        <v>197</v>
      </c>
      <c r="ZZ60" s="6"/>
    </row>
    <row r="61" spans="1:702" ht="24" x14ac:dyDescent="0.25">
      <c r="A61" s="21" t="s">
        <v>198</v>
      </c>
      <c r="B61" s="22" t="s">
        <v>199</v>
      </c>
      <c r="C61" s="23" t="s">
        <v>200</v>
      </c>
      <c r="D61" s="26">
        <v>72.3</v>
      </c>
      <c r="E61" s="25"/>
      <c r="F61" s="26">
        <f>ROUND(D61*E61,2)</f>
        <v>0</v>
      </c>
      <c r="ZY61" t="s">
        <v>201</v>
      </c>
      <c r="ZZ61" s="6" t="s">
        <v>202</v>
      </c>
    </row>
    <row r="62" spans="1:702" x14ac:dyDescent="0.25">
      <c r="A62" s="21" t="s">
        <v>203</v>
      </c>
      <c r="B62" s="22" t="s">
        <v>204</v>
      </c>
      <c r="C62" s="23" t="s">
        <v>205</v>
      </c>
      <c r="D62" s="26">
        <v>46.7</v>
      </c>
      <c r="E62" s="25"/>
      <c r="F62" s="26">
        <f>ROUND(D62*E62,2)</f>
        <v>0</v>
      </c>
      <c r="ZY62" t="s">
        <v>206</v>
      </c>
      <c r="ZZ62" s="6" t="s">
        <v>207</v>
      </c>
    </row>
    <row r="63" spans="1:702" x14ac:dyDescent="0.25">
      <c r="A63" s="18"/>
      <c r="B63" s="18"/>
      <c r="C63" s="18"/>
      <c r="D63" s="18"/>
      <c r="E63" s="18"/>
      <c r="F63" s="27"/>
    </row>
    <row r="64" spans="1:702" ht="25.5" x14ac:dyDescent="0.25">
      <c r="A64" s="28"/>
      <c r="B64" s="29" t="s">
        <v>208</v>
      </c>
      <c r="C64" s="18"/>
      <c r="D64" s="18"/>
      <c r="E64" s="18"/>
      <c r="F64" s="30">
        <f>SUBTOTAL(109,F51:F63)</f>
        <v>0</v>
      </c>
      <c r="G64" s="7"/>
      <c r="ZY64" t="s">
        <v>209</v>
      </c>
    </row>
    <row r="65" spans="1:702" x14ac:dyDescent="0.25">
      <c r="A65" s="18"/>
      <c r="B65" s="18"/>
      <c r="C65" s="18"/>
      <c r="D65" s="18"/>
      <c r="E65" s="18"/>
      <c r="F65" s="15"/>
    </row>
    <row r="66" spans="1:702" ht="15.75" x14ac:dyDescent="0.25">
      <c r="A66" s="31" t="s">
        <v>210</v>
      </c>
      <c r="B66" s="31" t="s">
        <v>211</v>
      </c>
      <c r="C66" s="18"/>
      <c r="D66" s="18"/>
      <c r="E66" s="18"/>
      <c r="F66" s="18"/>
      <c r="ZY66" t="s">
        <v>212</v>
      </c>
      <c r="ZZ66" s="6"/>
    </row>
    <row r="67" spans="1:702" x14ac:dyDescent="0.25">
      <c r="A67" s="32" t="s">
        <v>213</v>
      </c>
      <c r="B67" s="32" t="s">
        <v>214</v>
      </c>
      <c r="C67" s="18"/>
      <c r="D67" s="18"/>
      <c r="E67" s="18"/>
      <c r="F67" s="18"/>
      <c r="ZY67" t="s">
        <v>215</v>
      </c>
      <c r="ZZ67" s="6"/>
    </row>
    <row r="68" spans="1:702" x14ac:dyDescent="0.25">
      <c r="A68" s="21" t="s">
        <v>216</v>
      </c>
      <c r="B68" s="22" t="s">
        <v>217</v>
      </c>
      <c r="C68" s="23" t="s">
        <v>218</v>
      </c>
      <c r="D68" s="33">
        <v>113.413</v>
      </c>
      <c r="E68" s="25"/>
      <c r="F68" s="26">
        <f t="shared" ref="F68:F73" si="0">ROUND(D68*E68,2)</f>
        <v>0</v>
      </c>
      <c r="ZY68" t="s">
        <v>219</v>
      </c>
      <c r="ZZ68" s="6" t="s">
        <v>220</v>
      </c>
    </row>
    <row r="69" spans="1:702" x14ac:dyDescent="0.25">
      <c r="A69" s="21" t="s">
        <v>221</v>
      </c>
      <c r="B69" s="22" t="s">
        <v>222</v>
      </c>
      <c r="C69" s="23" t="s">
        <v>223</v>
      </c>
      <c r="D69" s="33">
        <v>4109.92</v>
      </c>
      <c r="E69" s="25"/>
      <c r="F69" s="26">
        <f t="shared" si="0"/>
        <v>0</v>
      </c>
      <c r="ZY69" t="s">
        <v>224</v>
      </c>
      <c r="ZZ69" s="6" t="s">
        <v>225</v>
      </c>
    </row>
    <row r="70" spans="1:702" x14ac:dyDescent="0.25">
      <c r="A70" s="21" t="s">
        <v>226</v>
      </c>
      <c r="B70" s="22" t="s">
        <v>227</v>
      </c>
      <c r="C70" s="23" t="s">
        <v>228</v>
      </c>
      <c r="D70" s="33">
        <v>2366.9899999999998</v>
      </c>
      <c r="E70" s="25"/>
      <c r="F70" s="26">
        <f t="shared" si="0"/>
        <v>0</v>
      </c>
      <c r="ZY70" t="s">
        <v>229</v>
      </c>
      <c r="ZZ70" s="6" t="s">
        <v>230</v>
      </c>
    </row>
    <row r="71" spans="1:702" x14ac:dyDescent="0.25">
      <c r="A71" s="21" t="s">
        <v>231</v>
      </c>
      <c r="B71" s="22" t="s">
        <v>232</v>
      </c>
      <c r="C71" s="23" t="s">
        <v>233</v>
      </c>
      <c r="D71" s="26">
        <v>102.4</v>
      </c>
      <c r="E71" s="25"/>
      <c r="F71" s="26">
        <f t="shared" si="0"/>
        <v>0</v>
      </c>
      <c r="ZY71" t="s">
        <v>234</v>
      </c>
      <c r="ZZ71" s="6" t="s">
        <v>235</v>
      </c>
    </row>
    <row r="72" spans="1:702" x14ac:dyDescent="0.25">
      <c r="A72" s="21" t="s">
        <v>236</v>
      </c>
      <c r="B72" s="22" t="s">
        <v>237</v>
      </c>
      <c r="C72" s="23" t="s">
        <v>238</v>
      </c>
      <c r="D72" s="26">
        <v>1196</v>
      </c>
      <c r="E72" s="25"/>
      <c r="F72" s="26">
        <f t="shared" si="0"/>
        <v>0</v>
      </c>
      <c r="ZY72" t="s">
        <v>239</v>
      </c>
      <c r="ZZ72" s="6" t="s">
        <v>240</v>
      </c>
    </row>
    <row r="73" spans="1:702" x14ac:dyDescent="0.25">
      <c r="A73" s="21" t="s">
        <v>241</v>
      </c>
      <c r="B73" s="22" t="s">
        <v>242</v>
      </c>
      <c r="C73" s="23" t="s">
        <v>243</v>
      </c>
      <c r="D73" s="26">
        <v>1</v>
      </c>
      <c r="E73" s="25"/>
      <c r="F73" s="26">
        <f t="shared" si="0"/>
        <v>0</v>
      </c>
      <c r="ZY73" t="s">
        <v>244</v>
      </c>
      <c r="ZZ73" s="6" t="s">
        <v>245</v>
      </c>
    </row>
    <row r="74" spans="1:702" x14ac:dyDescent="0.25">
      <c r="A74" s="32" t="s">
        <v>246</v>
      </c>
      <c r="B74" s="32" t="s">
        <v>247</v>
      </c>
      <c r="C74" s="18"/>
      <c r="D74" s="18"/>
      <c r="E74" s="18"/>
      <c r="F74" s="18"/>
      <c r="ZY74" t="s">
        <v>248</v>
      </c>
      <c r="ZZ74" s="6"/>
    </row>
    <row r="75" spans="1:702" x14ac:dyDescent="0.25">
      <c r="A75" s="21" t="s">
        <v>249</v>
      </c>
      <c r="B75" s="22" t="s">
        <v>250</v>
      </c>
      <c r="C75" s="23" t="s">
        <v>251</v>
      </c>
      <c r="D75" s="26">
        <v>75.5</v>
      </c>
      <c r="E75" s="25"/>
      <c r="F75" s="26">
        <f>ROUND(D75*E75,2)</f>
        <v>0</v>
      </c>
      <c r="ZY75" t="s">
        <v>252</v>
      </c>
      <c r="ZZ75" s="6" t="s">
        <v>253</v>
      </c>
    </row>
    <row r="76" spans="1:702" x14ac:dyDescent="0.25">
      <c r="A76" s="21" t="s">
        <v>254</v>
      </c>
      <c r="B76" s="22" t="s">
        <v>255</v>
      </c>
      <c r="C76" s="23" t="s">
        <v>256</v>
      </c>
      <c r="D76" s="26">
        <v>535.79999999999995</v>
      </c>
      <c r="E76" s="25"/>
      <c r="F76" s="26">
        <f>ROUND(D76*E76,2)</f>
        <v>0</v>
      </c>
      <c r="ZY76" t="s">
        <v>257</v>
      </c>
      <c r="ZZ76" s="6" t="s">
        <v>258</v>
      </c>
    </row>
    <row r="77" spans="1:702" x14ac:dyDescent="0.25">
      <c r="A77" s="21" t="s">
        <v>259</v>
      </c>
      <c r="B77" s="22" t="s">
        <v>260</v>
      </c>
      <c r="C77" s="23" t="s">
        <v>261</v>
      </c>
      <c r="D77" s="33">
        <v>5050.32</v>
      </c>
      <c r="E77" s="25"/>
      <c r="F77" s="26">
        <f>ROUND(D77*E77,2)</f>
        <v>0</v>
      </c>
      <c r="ZY77" t="s">
        <v>262</v>
      </c>
      <c r="ZZ77" s="6" t="s">
        <v>263</v>
      </c>
    </row>
    <row r="78" spans="1:702" x14ac:dyDescent="0.25">
      <c r="A78" s="21" t="s">
        <v>264</v>
      </c>
      <c r="B78" s="22" t="s">
        <v>265</v>
      </c>
      <c r="C78" s="23" t="s">
        <v>266</v>
      </c>
      <c r="D78" s="26">
        <v>124.3</v>
      </c>
      <c r="E78" s="25"/>
      <c r="F78" s="26">
        <f>ROUND(D78*E78,2)</f>
        <v>0</v>
      </c>
      <c r="ZY78" t="s">
        <v>267</v>
      </c>
      <c r="ZZ78" s="6" t="s">
        <v>268</v>
      </c>
    </row>
    <row r="79" spans="1:702" x14ac:dyDescent="0.25">
      <c r="A79" s="32" t="s">
        <v>269</v>
      </c>
      <c r="B79" s="32" t="s">
        <v>270</v>
      </c>
      <c r="C79" s="18"/>
      <c r="D79" s="18"/>
      <c r="E79" s="18"/>
      <c r="F79" s="18"/>
      <c r="ZY79" t="s">
        <v>271</v>
      </c>
      <c r="ZZ79" s="6"/>
    </row>
    <row r="80" spans="1:702" x14ac:dyDescent="0.25">
      <c r="A80" s="21" t="s">
        <v>272</v>
      </c>
      <c r="B80" s="22" t="s">
        <v>273</v>
      </c>
      <c r="C80" s="23" t="s">
        <v>274</v>
      </c>
      <c r="D80" s="33">
        <v>4.0869999999999997</v>
      </c>
      <c r="E80" s="25"/>
      <c r="F80" s="26">
        <f>ROUND(D80*E80,2)</f>
        <v>0</v>
      </c>
      <c r="ZY80" t="s">
        <v>275</v>
      </c>
      <c r="ZZ80" s="6" t="s">
        <v>276</v>
      </c>
    </row>
    <row r="81" spans="1:702" x14ac:dyDescent="0.25">
      <c r="A81" s="21" t="s">
        <v>277</v>
      </c>
      <c r="B81" s="22" t="s">
        <v>278</v>
      </c>
      <c r="C81" s="23" t="s">
        <v>279</v>
      </c>
      <c r="D81" s="33">
        <v>631.20000000000005</v>
      </c>
      <c r="E81" s="25"/>
      <c r="F81" s="26">
        <f>ROUND(D81*E81,2)</f>
        <v>0</v>
      </c>
      <c r="ZY81" t="s">
        <v>280</v>
      </c>
      <c r="ZZ81" s="6" t="s">
        <v>281</v>
      </c>
    </row>
    <row r="82" spans="1:702" x14ac:dyDescent="0.25">
      <c r="A82" s="21" t="s">
        <v>282</v>
      </c>
      <c r="B82" s="22" t="s">
        <v>283</v>
      </c>
      <c r="C82" s="23" t="s">
        <v>284</v>
      </c>
      <c r="D82" s="26">
        <v>47</v>
      </c>
      <c r="E82" s="25"/>
      <c r="F82" s="26">
        <f>ROUND(D82*E82,2)</f>
        <v>0</v>
      </c>
      <c r="ZY82" t="s">
        <v>285</v>
      </c>
      <c r="ZZ82" s="6" t="s">
        <v>286</v>
      </c>
    </row>
    <row r="83" spans="1:702" x14ac:dyDescent="0.25">
      <c r="A83" s="21" t="s">
        <v>287</v>
      </c>
      <c r="B83" s="22" t="s">
        <v>288</v>
      </c>
      <c r="C83" s="23" t="s">
        <v>289</v>
      </c>
      <c r="D83" s="26">
        <v>17</v>
      </c>
      <c r="E83" s="25"/>
      <c r="F83" s="26">
        <f>ROUND(D83*E83,2)</f>
        <v>0</v>
      </c>
      <c r="ZY83" t="s">
        <v>290</v>
      </c>
      <c r="ZZ83" s="6" t="s">
        <v>291</v>
      </c>
    </row>
    <row r="84" spans="1:702" x14ac:dyDescent="0.25">
      <c r="A84" s="32" t="s">
        <v>292</v>
      </c>
      <c r="B84" s="32" t="s">
        <v>293</v>
      </c>
      <c r="C84" s="18"/>
      <c r="D84" s="18"/>
      <c r="E84" s="18"/>
      <c r="F84" s="18"/>
      <c r="ZY84" t="s">
        <v>294</v>
      </c>
      <c r="ZZ84" s="6"/>
    </row>
    <row r="85" spans="1:702" x14ac:dyDescent="0.25">
      <c r="A85" s="21" t="s">
        <v>295</v>
      </c>
      <c r="B85" s="22" t="s">
        <v>296</v>
      </c>
      <c r="C85" s="23" t="s">
        <v>297</v>
      </c>
      <c r="D85" s="33">
        <v>6.4710000000000001</v>
      </c>
      <c r="E85" s="25"/>
      <c r="F85" s="26">
        <f>ROUND(D85*E85,2)</f>
        <v>0</v>
      </c>
      <c r="ZY85" t="s">
        <v>298</v>
      </c>
      <c r="ZZ85" s="6" t="s">
        <v>299</v>
      </c>
    </row>
    <row r="86" spans="1:702" x14ac:dyDescent="0.25">
      <c r="A86" s="21" t="s">
        <v>300</v>
      </c>
      <c r="B86" s="22" t="s">
        <v>301</v>
      </c>
      <c r="C86" s="23" t="s">
        <v>302</v>
      </c>
      <c r="D86" s="33">
        <v>851.78</v>
      </c>
      <c r="E86" s="25"/>
      <c r="F86" s="26">
        <f>ROUND(D86*E86,2)</f>
        <v>0</v>
      </c>
      <c r="ZY86" t="s">
        <v>303</v>
      </c>
      <c r="ZZ86" s="6" t="s">
        <v>304</v>
      </c>
    </row>
    <row r="87" spans="1:702" x14ac:dyDescent="0.25">
      <c r="A87" s="21" t="s">
        <v>305</v>
      </c>
      <c r="B87" s="22" t="s">
        <v>306</v>
      </c>
      <c r="C87" s="23" t="s">
        <v>307</v>
      </c>
      <c r="D87" s="26">
        <v>50.9</v>
      </c>
      <c r="E87" s="25"/>
      <c r="F87" s="26">
        <f>ROUND(D87*E87,2)</f>
        <v>0</v>
      </c>
      <c r="ZY87" t="s">
        <v>308</v>
      </c>
      <c r="ZZ87" s="6" t="s">
        <v>309</v>
      </c>
    </row>
    <row r="88" spans="1:702" x14ac:dyDescent="0.25">
      <c r="A88" s="32" t="s">
        <v>310</v>
      </c>
      <c r="B88" s="32" t="s">
        <v>311</v>
      </c>
      <c r="C88" s="18"/>
      <c r="D88" s="18"/>
      <c r="E88" s="18"/>
      <c r="F88" s="18"/>
      <c r="ZY88" t="s">
        <v>312</v>
      </c>
      <c r="ZZ88" s="6"/>
    </row>
    <row r="89" spans="1:702" ht="48" x14ac:dyDescent="0.25">
      <c r="A89" s="21" t="s">
        <v>313</v>
      </c>
      <c r="B89" s="22" t="s">
        <v>314</v>
      </c>
      <c r="C89" s="23" t="s">
        <v>315</v>
      </c>
      <c r="D89" s="26">
        <v>596.4</v>
      </c>
      <c r="E89" s="25"/>
      <c r="F89" s="26">
        <f t="shared" ref="F89:F99" si="1">ROUND(D89*E89,2)</f>
        <v>0</v>
      </c>
      <c r="ZY89" t="s">
        <v>316</v>
      </c>
      <c r="ZZ89" s="6" t="s">
        <v>317</v>
      </c>
    </row>
    <row r="90" spans="1:702" ht="36" x14ac:dyDescent="0.25">
      <c r="A90" s="21" t="s">
        <v>318</v>
      </c>
      <c r="B90" s="22" t="s">
        <v>319</v>
      </c>
      <c r="C90" s="23" t="s">
        <v>320</v>
      </c>
      <c r="D90" s="26">
        <v>45.8</v>
      </c>
      <c r="E90" s="25"/>
      <c r="F90" s="26">
        <f t="shared" si="1"/>
        <v>0</v>
      </c>
      <c r="ZY90" t="s">
        <v>321</v>
      </c>
      <c r="ZZ90" s="6" t="s">
        <v>322</v>
      </c>
    </row>
    <row r="91" spans="1:702" ht="24" x14ac:dyDescent="0.25">
      <c r="A91" s="21" t="s">
        <v>323</v>
      </c>
      <c r="B91" s="22" t="s">
        <v>324</v>
      </c>
      <c r="C91" s="23" t="s">
        <v>325</v>
      </c>
      <c r="D91" s="26">
        <v>6.6</v>
      </c>
      <c r="E91" s="25"/>
      <c r="F91" s="26">
        <f t="shared" si="1"/>
        <v>0</v>
      </c>
      <c r="ZY91" t="s">
        <v>326</v>
      </c>
      <c r="ZZ91" s="6" t="s">
        <v>327</v>
      </c>
    </row>
    <row r="92" spans="1:702" ht="36" x14ac:dyDescent="0.25">
      <c r="A92" s="21" t="s">
        <v>328</v>
      </c>
      <c r="B92" s="22" t="s">
        <v>329</v>
      </c>
      <c r="C92" s="23" t="s">
        <v>330</v>
      </c>
      <c r="D92" s="26">
        <v>62.4</v>
      </c>
      <c r="E92" s="25"/>
      <c r="F92" s="26">
        <f t="shared" si="1"/>
        <v>0</v>
      </c>
      <c r="ZY92" t="s">
        <v>331</v>
      </c>
      <c r="ZZ92" s="6" t="s">
        <v>332</v>
      </c>
    </row>
    <row r="93" spans="1:702" x14ac:dyDescent="0.25">
      <c r="A93" s="21" t="s">
        <v>333</v>
      </c>
      <c r="B93" s="22" t="s">
        <v>334</v>
      </c>
      <c r="C93" s="23" t="s">
        <v>335</v>
      </c>
      <c r="D93" s="33">
        <v>226.1</v>
      </c>
      <c r="E93" s="25"/>
      <c r="F93" s="26">
        <f t="shared" si="1"/>
        <v>0</v>
      </c>
      <c r="ZY93" t="s">
        <v>336</v>
      </c>
      <c r="ZZ93" s="6" t="s">
        <v>337</v>
      </c>
    </row>
    <row r="94" spans="1:702" x14ac:dyDescent="0.25">
      <c r="A94" s="21" t="s">
        <v>338</v>
      </c>
      <c r="B94" s="22" t="s">
        <v>339</v>
      </c>
      <c r="C94" s="23" t="s">
        <v>340</v>
      </c>
      <c r="D94" s="26">
        <v>32.200000000000003</v>
      </c>
      <c r="E94" s="25"/>
      <c r="F94" s="26">
        <f t="shared" si="1"/>
        <v>0</v>
      </c>
      <c r="ZY94" t="s">
        <v>341</v>
      </c>
      <c r="ZZ94" s="6" t="s">
        <v>342</v>
      </c>
    </row>
    <row r="95" spans="1:702" x14ac:dyDescent="0.25">
      <c r="A95" s="21" t="s">
        <v>343</v>
      </c>
      <c r="B95" s="22" t="s">
        <v>344</v>
      </c>
      <c r="C95" s="23" t="s">
        <v>345</v>
      </c>
      <c r="D95" s="26">
        <v>26.4</v>
      </c>
      <c r="E95" s="25"/>
      <c r="F95" s="26">
        <f t="shared" si="1"/>
        <v>0</v>
      </c>
      <c r="ZY95" t="s">
        <v>346</v>
      </c>
      <c r="ZZ95" s="6" t="s">
        <v>347</v>
      </c>
    </row>
    <row r="96" spans="1:702" x14ac:dyDescent="0.25">
      <c r="A96" s="21" t="s">
        <v>348</v>
      </c>
      <c r="B96" s="22" t="s">
        <v>349</v>
      </c>
      <c r="C96" s="23" t="s">
        <v>350</v>
      </c>
      <c r="D96" s="26">
        <v>11.6</v>
      </c>
      <c r="E96" s="25"/>
      <c r="F96" s="26">
        <f t="shared" si="1"/>
        <v>0</v>
      </c>
      <c r="ZY96" t="s">
        <v>351</v>
      </c>
      <c r="ZZ96" s="6" t="s">
        <v>352</v>
      </c>
    </row>
    <row r="97" spans="1:702" x14ac:dyDescent="0.25">
      <c r="A97" s="21" t="s">
        <v>353</v>
      </c>
      <c r="B97" s="22" t="s">
        <v>354</v>
      </c>
      <c r="C97" s="23" t="s">
        <v>355</v>
      </c>
      <c r="D97" s="26">
        <v>15</v>
      </c>
      <c r="E97" s="25"/>
      <c r="F97" s="26">
        <f t="shared" si="1"/>
        <v>0</v>
      </c>
      <c r="ZY97" t="s">
        <v>356</v>
      </c>
      <c r="ZZ97" s="6" t="s">
        <v>357</v>
      </c>
    </row>
    <row r="98" spans="1:702" ht="24" x14ac:dyDescent="0.25">
      <c r="A98" s="21" t="s">
        <v>358</v>
      </c>
      <c r="B98" s="22" t="s">
        <v>359</v>
      </c>
      <c r="C98" s="23" t="s">
        <v>360</v>
      </c>
      <c r="D98" s="26">
        <v>172.6</v>
      </c>
      <c r="E98" s="25"/>
      <c r="F98" s="26">
        <f t="shared" si="1"/>
        <v>0</v>
      </c>
      <c r="ZY98" t="s">
        <v>361</v>
      </c>
      <c r="ZZ98" s="6" t="s">
        <v>362</v>
      </c>
    </row>
    <row r="99" spans="1:702" x14ac:dyDescent="0.25">
      <c r="A99" s="21" t="s">
        <v>363</v>
      </c>
      <c r="B99" s="22" t="s">
        <v>364</v>
      </c>
      <c r="C99" s="23" t="s">
        <v>365</v>
      </c>
      <c r="D99" s="26">
        <v>4</v>
      </c>
      <c r="E99" s="25"/>
      <c r="F99" s="26">
        <f t="shared" si="1"/>
        <v>0</v>
      </c>
      <c r="ZY99" t="s">
        <v>366</v>
      </c>
      <c r="ZZ99" s="6" t="s">
        <v>367</v>
      </c>
    </row>
    <row r="100" spans="1:702" x14ac:dyDescent="0.25">
      <c r="A100" s="32" t="s">
        <v>368</v>
      </c>
      <c r="B100" s="32" t="s">
        <v>369</v>
      </c>
      <c r="C100" s="18"/>
      <c r="D100" s="18"/>
      <c r="E100" s="18"/>
      <c r="F100" s="18"/>
      <c r="ZY100" t="s">
        <v>370</v>
      </c>
      <c r="ZZ100" s="6"/>
    </row>
    <row r="101" spans="1:702" x14ac:dyDescent="0.25">
      <c r="A101" s="21" t="s">
        <v>371</v>
      </c>
      <c r="B101" s="22" t="s">
        <v>372</v>
      </c>
      <c r="C101" s="23" t="s">
        <v>373</v>
      </c>
      <c r="D101" s="33">
        <v>8.1110000000000007</v>
      </c>
      <c r="E101" s="25"/>
      <c r="F101" s="26">
        <f>ROUND(D101*E101,2)</f>
        <v>0</v>
      </c>
      <c r="ZY101" t="s">
        <v>374</v>
      </c>
      <c r="ZZ101" s="6" t="s">
        <v>375</v>
      </c>
    </row>
    <row r="102" spans="1:702" x14ac:dyDescent="0.25">
      <c r="A102" s="21" t="s">
        <v>376</v>
      </c>
      <c r="B102" s="22" t="s">
        <v>377</v>
      </c>
      <c r="C102" s="23" t="s">
        <v>378</v>
      </c>
      <c r="D102" s="33">
        <v>831.37</v>
      </c>
      <c r="E102" s="25"/>
      <c r="F102" s="26">
        <f>ROUND(D102*E102,2)</f>
        <v>0</v>
      </c>
      <c r="ZY102" t="s">
        <v>379</v>
      </c>
      <c r="ZZ102" s="6" t="s">
        <v>380</v>
      </c>
    </row>
    <row r="103" spans="1:702" x14ac:dyDescent="0.25">
      <c r="A103" s="21" t="s">
        <v>381</v>
      </c>
      <c r="B103" s="22" t="s">
        <v>382</v>
      </c>
      <c r="C103" s="23" t="s">
        <v>383</v>
      </c>
      <c r="D103" s="26">
        <v>80.099999999999994</v>
      </c>
      <c r="E103" s="25"/>
      <c r="F103" s="26">
        <f>ROUND(D103*E103,2)</f>
        <v>0</v>
      </c>
      <c r="ZY103" t="s">
        <v>384</v>
      </c>
      <c r="ZZ103" s="6" t="s">
        <v>385</v>
      </c>
    </row>
    <row r="104" spans="1:702" x14ac:dyDescent="0.25">
      <c r="A104" s="18"/>
      <c r="B104" s="18"/>
      <c r="C104" s="18"/>
      <c r="D104" s="18"/>
      <c r="E104" s="18"/>
      <c r="F104" s="27"/>
    </row>
    <row r="105" spans="1:702" x14ac:dyDescent="0.25">
      <c r="A105" s="28"/>
      <c r="B105" s="29" t="s">
        <v>386</v>
      </c>
      <c r="C105" s="18"/>
      <c r="D105" s="18"/>
      <c r="E105" s="18"/>
      <c r="F105" s="30">
        <f>SUBTOTAL(109,F67:F104)</f>
        <v>0</v>
      </c>
      <c r="G105" s="7"/>
      <c r="ZY105" t="s">
        <v>387</v>
      </c>
    </row>
    <row r="106" spans="1:702" x14ac:dyDescent="0.25">
      <c r="A106" s="18"/>
      <c r="B106" s="18"/>
      <c r="C106" s="18"/>
      <c r="D106" s="18"/>
      <c r="E106" s="18"/>
      <c r="F106" s="15"/>
    </row>
    <row r="107" spans="1:702" ht="15.75" x14ac:dyDescent="0.25">
      <c r="A107" s="31" t="s">
        <v>388</v>
      </c>
      <c r="B107" s="31" t="s">
        <v>389</v>
      </c>
      <c r="C107" s="18"/>
      <c r="D107" s="18"/>
      <c r="E107" s="18"/>
      <c r="F107" s="18"/>
      <c r="ZY107" t="s">
        <v>390</v>
      </c>
      <c r="ZZ107" s="6"/>
    </row>
    <row r="108" spans="1:702" x14ac:dyDescent="0.25">
      <c r="A108" s="32" t="s">
        <v>391</v>
      </c>
      <c r="B108" s="32" t="s">
        <v>392</v>
      </c>
      <c r="C108" s="18"/>
      <c r="D108" s="18"/>
      <c r="E108" s="18"/>
      <c r="F108" s="18"/>
      <c r="ZY108" t="s">
        <v>393</v>
      </c>
      <c r="ZZ108" s="6"/>
    </row>
    <row r="109" spans="1:702" ht="24" x14ac:dyDescent="0.25">
      <c r="A109" s="21" t="s">
        <v>394</v>
      </c>
      <c r="B109" s="22" t="s">
        <v>395</v>
      </c>
      <c r="C109" s="23" t="s">
        <v>396</v>
      </c>
      <c r="D109" s="24">
        <v>1</v>
      </c>
      <c r="E109" s="25"/>
      <c r="F109" s="26">
        <f>ROUND(D109*E109,2)</f>
        <v>0</v>
      </c>
      <c r="ZY109" t="s">
        <v>397</v>
      </c>
      <c r="ZZ109" s="6" t="s">
        <v>398</v>
      </c>
    </row>
    <row r="110" spans="1:702" ht="24" x14ac:dyDescent="0.25">
      <c r="A110" s="21" t="s">
        <v>399</v>
      </c>
      <c r="B110" s="22" t="s">
        <v>400</v>
      </c>
      <c r="C110" s="23" t="s">
        <v>401</v>
      </c>
      <c r="D110" s="24">
        <v>1</v>
      </c>
      <c r="E110" s="25"/>
      <c r="F110" s="26">
        <f>ROUND(D110*E110,2)</f>
        <v>0</v>
      </c>
      <c r="ZY110" t="s">
        <v>402</v>
      </c>
      <c r="ZZ110" s="6" t="s">
        <v>403</v>
      </c>
    </row>
    <row r="111" spans="1:702" x14ac:dyDescent="0.25">
      <c r="A111" s="18"/>
      <c r="B111" s="18"/>
      <c r="C111" s="18"/>
      <c r="D111" s="18"/>
      <c r="E111" s="18"/>
      <c r="F111" s="27"/>
    </row>
    <row r="112" spans="1:702" x14ac:dyDescent="0.25">
      <c r="A112" s="28"/>
      <c r="B112" s="29" t="s">
        <v>404</v>
      </c>
      <c r="C112" s="18"/>
      <c r="D112" s="18"/>
      <c r="E112" s="18"/>
      <c r="F112" s="30">
        <f>SUBTOTAL(109,F108:F111)</f>
        <v>0</v>
      </c>
      <c r="G112" s="7"/>
      <c r="ZY112" t="s">
        <v>405</v>
      </c>
    </row>
    <row r="113" spans="1:702" x14ac:dyDescent="0.25">
      <c r="A113" s="18"/>
      <c r="B113" s="18"/>
      <c r="C113" s="18"/>
      <c r="D113" s="18"/>
      <c r="E113" s="18"/>
      <c r="F113" s="15"/>
    </row>
    <row r="114" spans="1:702" ht="15.75" x14ac:dyDescent="0.25">
      <c r="A114" s="31" t="s">
        <v>406</v>
      </c>
      <c r="B114" s="31" t="s">
        <v>407</v>
      </c>
      <c r="C114" s="18"/>
      <c r="D114" s="18"/>
      <c r="E114" s="18"/>
      <c r="F114" s="18"/>
      <c r="ZY114" t="s">
        <v>408</v>
      </c>
      <c r="ZZ114" s="6"/>
    </row>
    <row r="115" spans="1:702" ht="25.5" x14ac:dyDescent="0.25">
      <c r="A115" s="32" t="s">
        <v>409</v>
      </c>
      <c r="B115" s="32" t="s">
        <v>410</v>
      </c>
      <c r="C115" s="18"/>
      <c r="D115" s="18"/>
      <c r="E115" s="18"/>
      <c r="F115" s="18"/>
      <c r="ZY115" t="s">
        <v>411</v>
      </c>
      <c r="ZZ115" s="6"/>
    </row>
    <row r="116" spans="1:702" x14ac:dyDescent="0.25">
      <c r="A116" s="34" t="s">
        <v>412</v>
      </c>
      <c r="B116" s="34" t="s">
        <v>413</v>
      </c>
      <c r="C116" s="18"/>
      <c r="D116" s="18"/>
      <c r="E116" s="18"/>
      <c r="F116" s="18"/>
      <c r="ZY116" t="s">
        <v>414</v>
      </c>
      <c r="ZZ116" s="6"/>
    </row>
    <row r="117" spans="1:702" x14ac:dyDescent="0.25">
      <c r="A117" s="21" t="s">
        <v>415</v>
      </c>
      <c r="B117" s="22" t="s">
        <v>416</v>
      </c>
      <c r="C117" s="23" t="s">
        <v>417</v>
      </c>
      <c r="D117" s="26">
        <v>24.6</v>
      </c>
      <c r="E117" s="25"/>
      <c r="F117" s="26">
        <f>ROUND(D117*E117,2)</f>
        <v>0</v>
      </c>
      <c r="ZY117" t="s">
        <v>418</v>
      </c>
      <c r="ZZ117" s="6" t="s">
        <v>419</v>
      </c>
    </row>
    <row r="118" spans="1:702" x14ac:dyDescent="0.25">
      <c r="A118" s="21" t="s">
        <v>420</v>
      </c>
      <c r="B118" s="22" t="s">
        <v>421</v>
      </c>
      <c r="C118" s="23" t="s">
        <v>422</v>
      </c>
      <c r="D118" s="26">
        <v>24.6</v>
      </c>
      <c r="E118" s="25"/>
      <c r="F118" s="26">
        <f>ROUND(D118*E118,2)</f>
        <v>0</v>
      </c>
      <c r="ZY118" t="s">
        <v>423</v>
      </c>
      <c r="ZZ118" s="6" t="s">
        <v>424</v>
      </c>
    </row>
    <row r="119" spans="1:702" x14ac:dyDescent="0.25">
      <c r="A119" s="34" t="s">
        <v>425</v>
      </c>
      <c r="B119" s="34" t="s">
        <v>426</v>
      </c>
      <c r="C119" s="18"/>
      <c r="D119" s="18"/>
      <c r="E119" s="18"/>
      <c r="F119" s="18"/>
      <c r="ZY119" t="s">
        <v>427</v>
      </c>
      <c r="ZZ119" s="6"/>
    </row>
    <row r="120" spans="1:702" x14ac:dyDescent="0.25">
      <c r="A120" s="21" t="s">
        <v>428</v>
      </c>
      <c r="B120" s="22" t="s">
        <v>429</v>
      </c>
      <c r="C120" s="23" t="s">
        <v>430</v>
      </c>
      <c r="D120" s="26">
        <v>41</v>
      </c>
      <c r="E120" s="25"/>
      <c r="F120" s="26">
        <f>ROUND(D120*E120,2)</f>
        <v>0</v>
      </c>
      <c r="ZY120" t="s">
        <v>431</v>
      </c>
      <c r="ZZ120" s="6" t="s">
        <v>432</v>
      </c>
    </row>
    <row r="121" spans="1:702" x14ac:dyDescent="0.25">
      <c r="A121" s="21" t="s">
        <v>433</v>
      </c>
      <c r="B121" s="22" t="s">
        <v>434</v>
      </c>
      <c r="C121" s="23" t="s">
        <v>435</v>
      </c>
      <c r="D121" s="26">
        <v>41</v>
      </c>
      <c r="E121" s="25"/>
      <c r="F121" s="26">
        <f>ROUND(D121*E121,2)</f>
        <v>0</v>
      </c>
      <c r="ZY121" t="s">
        <v>436</v>
      </c>
      <c r="ZZ121" s="6" t="s">
        <v>437</v>
      </c>
    </row>
    <row r="122" spans="1:702" x14ac:dyDescent="0.25">
      <c r="A122" s="32" t="s">
        <v>438</v>
      </c>
      <c r="B122" s="32" t="s">
        <v>439</v>
      </c>
      <c r="C122" s="18"/>
      <c r="D122" s="18"/>
      <c r="E122" s="18"/>
      <c r="F122" s="18"/>
      <c r="ZY122" t="s">
        <v>440</v>
      </c>
      <c r="ZZ122" s="6"/>
    </row>
    <row r="123" spans="1:702" x14ac:dyDescent="0.25">
      <c r="A123" s="21" t="s">
        <v>441</v>
      </c>
      <c r="B123" s="22" t="s">
        <v>442</v>
      </c>
      <c r="C123" s="23" t="s">
        <v>443</v>
      </c>
      <c r="D123" s="26">
        <v>41</v>
      </c>
      <c r="E123" s="25"/>
      <c r="F123" s="26">
        <f>ROUND(D123*E123,2)</f>
        <v>0</v>
      </c>
      <c r="ZY123" t="s">
        <v>444</v>
      </c>
      <c r="ZZ123" s="6" t="s">
        <v>445</v>
      </c>
    </row>
    <row r="124" spans="1:702" x14ac:dyDescent="0.25">
      <c r="A124" s="32" t="s">
        <v>446</v>
      </c>
      <c r="B124" s="32" t="s">
        <v>447</v>
      </c>
      <c r="C124" s="18"/>
      <c r="D124" s="18"/>
      <c r="E124" s="18"/>
      <c r="F124" s="18"/>
      <c r="ZY124" t="s">
        <v>448</v>
      </c>
      <c r="ZZ124" s="6"/>
    </row>
    <row r="125" spans="1:702" ht="24" x14ac:dyDescent="0.25">
      <c r="A125" s="21" t="s">
        <v>449</v>
      </c>
      <c r="B125" s="22" t="s">
        <v>450</v>
      </c>
      <c r="C125" s="23" t="s">
        <v>451</v>
      </c>
      <c r="D125" s="26">
        <v>11.62</v>
      </c>
      <c r="E125" s="25"/>
      <c r="F125" s="26">
        <f>ROUND(D125*E125,2)</f>
        <v>0</v>
      </c>
      <c r="ZY125" t="s">
        <v>452</v>
      </c>
      <c r="ZZ125" s="6" t="s">
        <v>453</v>
      </c>
    </row>
    <row r="126" spans="1:702" ht="24" x14ac:dyDescent="0.25">
      <c r="A126" s="21" t="s">
        <v>454</v>
      </c>
      <c r="B126" s="22" t="s">
        <v>455</v>
      </c>
      <c r="C126" s="23" t="s">
        <v>456</v>
      </c>
      <c r="D126" s="26">
        <v>59.82</v>
      </c>
      <c r="E126" s="25"/>
      <c r="F126" s="26">
        <f>ROUND(D126*E126,2)</f>
        <v>0</v>
      </c>
      <c r="ZY126" t="s">
        <v>457</v>
      </c>
      <c r="ZZ126" s="6" t="s">
        <v>458</v>
      </c>
    </row>
    <row r="127" spans="1:702" x14ac:dyDescent="0.25">
      <c r="A127" s="18"/>
      <c r="B127" s="18"/>
      <c r="C127" s="18"/>
      <c r="D127" s="18"/>
      <c r="E127" s="18"/>
      <c r="F127" s="27"/>
    </row>
    <row r="128" spans="1:702" x14ac:dyDescent="0.25">
      <c r="A128" s="28"/>
      <c r="B128" s="29" t="s">
        <v>459</v>
      </c>
      <c r="C128" s="18"/>
      <c r="D128" s="18"/>
      <c r="E128" s="18"/>
      <c r="F128" s="30">
        <f>SUBTOTAL(109,F115:F127)</f>
        <v>0</v>
      </c>
      <c r="G128" s="7"/>
      <c r="ZY128" t="s">
        <v>460</v>
      </c>
    </row>
    <row r="129" spans="1:702" x14ac:dyDescent="0.25">
      <c r="A129" s="18"/>
      <c r="B129" s="18"/>
      <c r="C129" s="18"/>
      <c r="D129" s="18"/>
      <c r="E129" s="18"/>
      <c r="F129" s="15"/>
    </row>
    <row r="130" spans="1:702" ht="15.75" x14ac:dyDescent="0.25">
      <c r="A130" s="31" t="s">
        <v>461</v>
      </c>
      <c r="B130" s="31" t="s">
        <v>462</v>
      </c>
      <c r="C130" s="18"/>
      <c r="D130" s="18"/>
      <c r="E130" s="18"/>
      <c r="F130" s="18"/>
      <c r="ZY130" t="s">
        <v>463</v>
      </c>
      <c r="ZZ130" s="6"/>
    </row>
    <row r="131" spans="1:702" x14ac:dyDescent="0.25">
      <c r="A131" s="32" t="s">
        <v>464</v>
      </c>
      <c r="B131" s="32" t="s">
        <v>465</v>
      </c>
      <c r="C131" s="18"/>
      <c r="D131" s="18"/>
      <c r="E131" s="18"/>
      <c r="F131" s="18"/>
      <c r="ZY131" t="s">
        <v>466</v>
      </c>
      <c r="ZZ131" s="6"/>
    </row>
    <row r="132" spans="1:702" x14ac:dyDescent="0.25">
      <c r="A132" s="21" t="s">
        <v>467</v>
      </c>
      <c r="B132" s="22" t="s">
        <v>468</v>
      </c>
      <c r="C132" s="23" t="s">
        <v>469</v>
      </c>
      <c r="D132" s="26">
        <v>40</v>
      </c>
      <c r="E132" s="25"/>
      <c r="F132" s="26">
        <f>ROUND(D132*E132,2)</f>
        <v>0</v>
      </c>
      <c r="ZY132" t="s">
        <v>470</v>
      </c>
      <c r="ZZ132" s="6" t="s">
        <v>471</v>
      </c>
    </row>
    <row r="133" spans="1:702" x14ac:dyDescent="0.25">
      <c r="A133" s="21" t="s">
        <v>472</v>
      </c>
      <c r="B133" s="22" t="s">
        <v>473</v>
      </c>
      <c r="C133" s="23" t="s">
        <v>474</v>
      </c>
      <c r="D133" s="26">
        <v>33.6</v>
      </c>
      <c r="E133" s="25"/>
      <c r="F133" s="26">
        <f>ROUND(D133*E133,2)</f>
        <v>0</v>
      </c>
      <c r="ZY133" t="s">
        <v>475</v>
      </c>
      <c r="ZZ133" s="6" t="s">
        <v>476</v>
      </c>
    </row>
    <row r="134" spans="1:702" x14ac:dyDescent="0.25">
      <c r="A134" s="21" t="s">
        <v>477</v>
      </c>
      <c r="B134" s="22" t="s">
        <v>478</v>
      </c>
      <c r="C134" s="23" t="s">
        <v>479</v>
      </c>
      <c r="D134" s="26">
        <v>20.8</v>
      </c>
      <c r="E134" s="25"/>
      <c r="F134" s="26">
        <f>ROUND(D134*E134,2)</f>
        <v>0</v>
      </c>
      <c r="ZY134" t="s">
        <v>480</v>
      </c>
      <c r="ZZ134" s="6" t="s">
        <v>481</v>
      </c>
    </row>
    <row r="135" spans="1:702" x14ac:dyDescent="0.25">
      <c r="A135" s="32" t="s">
        <v>482</v>
      </c>
      <c r="B135" s="32" t="s">
        <v>483</v>
      </c>
      <c r="C135" s="18"/>
      <c r="D135" s="18"/>
      <c r="E135" s="18"/>
      <c r="F135" s="18"/>
      <c r="ZY135" t="s">
        <v>484</v>
      </c>
      <c r="ZZ135" s="6"/>
    </row>
    <row r="136" spans="1:702" x14ac:dyDescent="0.25">
      <c r="A136" s="21" t="s">
        <v>485</v>
      </c>
      <c r="B136" s="22" t="s">
        <v>486</v>
      </c>
      <c r="C136" s="23" t="s">
        <v>487</v>
      </c>
      <c r="D136" s="26">
        <v>2.8</v>
      </c>
      <c r="E136" s="25"/>
      <c r="F136" s="26">
        <f>ROUND(D136*E136,2)</f>
        <v>0</v>
      </c>
      <c r="ZY136" t="s">
        <v>488</v>
      </c>
      <c r="ZZ136" s="6" t="s">
        <v>489</v>
      </c>
    </row>
    <row r="137" spans="1:702" ht="24" x14ac:dyDescent="0.25">
      <c r="A137" s="21" t="s">
        <v>490</v>
      </c>
      <c r="B137" s="22" t="s">
        <v>491</v>
      </c>
      <c r="C137" s="23" t="s">
        <v>492</v>
      </c>
      <c r="D137" s="26">
        <v>10</v>
      </c>
      <c r="E137" s="25"/>
      <c r="F137" s="26">
        <f>ROUND(D137*E137,2)</f>
        <v>0</v>
      </c>
      <c r="ZY137" t="s">
        <v>493</v>
      </c>
      <c r="ZZ137" s="6" t="s">
        <v>494</v>
      </c>
    </row>
    <row r="138" spans="1:702" x14ac:dyDescent="0.25">
      <c r="A138" s="21" t="s">
        <v>495</v>
      </c>
      <c r="B138" s="22" t="s">
        <v>496</v>
      </c>
      <c r="C138" s="23" t="s">
        <v>497</v>
      </c>
      <c r="D138" s="26">
        <v>2</v>
      </c>
      <c r="E138" s="25"/>
      <c r="F138" s="26">
        <f>ROUND(D138*E138,2)</f>
        <v>0</v>
      </c>
      <c r="ZY138" t="s">
        <v>498</v>
      </c>
      <c r="ZZ138" s="6" t="s">
        <v>499</v>
      </c>
    </row>
    <row r="139" spans="1:702" x14ac:dyDescent="0.25">
      <c r="A139" s="32" t="s">
        <v>500</v>
      </c>
      <c r="B139" s="32" t="s">
        <v>501</v>
      </c>
      <c r="C139" s="18"/>
      <c r="D139" s="18"/>
      <c r="E139" s="18"/>
      <c r="F139" s="18"/>
      <c r="ZY139" t="s">
        <v>502</v>
      </c>
      <c r="ZZ139" s="6"/>
    </row>
    <row r="140" spans="1:702" x14ac:dyDescent="0.25">
      <c r="A140" s="21" t="s">
        <v>503</v>
      </c>
      <c r="B140" s="22" t="s">
        <v>504</v>
      </c>
      <c r="C140" s="23" t="s">
        <v>505</v>
      </c>
      <c r="D140" s="26">
        <v>121.1</v>
      </c>
      <c r="E140" s="25"/>
      <c r="F140" s="26">
        <f>ROUND(D140*E140,2)</f>
        <v>0</v>
      </c>
      <c r="ZY140" t="s">
        <v>506</v>
      </c>
      <c r="ZZ140" s="6" t="s">
        <v>507</v>
      </c>
    </row>
    <row r="141" spans="1:702" x14ac:dyDescent="0.25">
      <c r="A141" s="32" t="s">
        <v>508</v>
      </c>
      <c r="B141" s="32" t="s">
        <v>509</v>
      </c>
      <c r="C141" s="18"/>
      <c r="D141" s="18"/>
      <c r="E141" s="18"/>
      <c r="F141" s="18"/>
      <c r="ZY141" t="s">
        <v>510</v>
      </c>
      <c r="ZZ141" s="6"/>
    </row>
    <row r="142" spans="1:702" x14ac:dyDescent="0.25">
      <c r="A142" s="21" t="s">
        <v>511</v>
      </c>
      <c r="B142" s="22" t="s">
        <v>512</v>
      </c>
      <c r="C142" s="23" t="s">
        <v>513</v>
      </c>
      <c r="D142" s="26">
        <v>1</v>
      </c>
      <c r="E142" s="25"/>
      <c r="F142" s="26">
        <f>ROUND(D142*E142,2)</f>
        <v>0</v>
      </c>
      <c r="ZY142" t="s">
        <v>514</v>
      </c>
      <c r="ZZ142" s="6" t="s">
        <v>515</v>
      </c>
    </row>
    <row r="143" spans="1:702" x14ac:dyDescent="0.25">
      <c r="A143" s="32" t="s">
        <v>516</v>
      </c>
      <c r="B143" s="32" t="s">
        <v>517</v>
      </c>
      <c r="C143" s="18"/>
      <c r="D143" s="18"/>
      <c r="E143" s="18"/>
      <c r="F143" s="18"/>
      <c r="ZY143" t="s">
        <v>518</v>
      </c>
      <c r="ZZ143" s="6"/>
    </row>
    <row r="144" spans="1:702" x14ac:dyDescent="0.25">
      <c r="A144" s="21" t="s">
        <v>519</v>
      </c>
      <c r="B144" s="22" t="s">
        <v>520</v>
      </c>
      <c r="C144" s="23" t="s">
        <v>521</v>
      </c>
      <c r="D144" s="26">
        <v>1</v>
      </c>
      <c r="E144" s="25"/>
      <c r="F144" s="26">
        <f>ROUND(D144*E144,2)</f>
        <v>0</v>
      </c>
      <c r="ZY144" t="s">
        <v>522</v>
      </c>
      <c r="ZZ144" s="6" t="s">
        <v>523</v>
      </c>
    </row>
    <row r="145" spans="1:702" x14ac:dyDescent="0.25">
      <c r="A145" s="21" t="s">
        <v>524</v>
      </c>
      <c r="B145" s="22" t="s">
        <v>525</v>
      </c>
      <c r="C145" s="23" t="s">
        <v>526</v>
      </c>
      <c r="D145" s="26">
        <v>1</v>
      </c>
      <c r="E145" s="25"/>
      <c r="F145" s="26">
        <f>ROUND(D145*E145,2)</f>
        <v>0</v>
      </c>
      <c r="ZY145" t="s">
        <v>527</v>
      </c>
      <c r="ZZ145" s="6" t="s">
        <v>528</v>
      </c>
    </row>
    <row r="146" spans="1:702" x14ac:dyDescent="0.25">
      <c r="A146" s="21" t="s">
        <v>529</v>
      </c>
      <c r="B146" s="22" t="s">
        <v>530</v>
      </c>
      <c r="C146" s="23" t="s">
        <v>531</v>
      </c>
      <c r="D146" s="26">
        <v>10</v>
      </c>
      <c r="E146" s="25"/>
      <c r="F146" s="26">
        <f>ROUND(D146*E146,2)</f>
        <v>0</v>
      </c>
      <c r="ZY146" t="s">
        <v>532</v>
      </c>
      <c r="ZZ146" s="6" t="s">
        <v>533</v>
      </c>
    </row>
    <row r="147" spans="1:702" ht="24" x14ac:dyDescent="0.25">
      <c r="A147" s="21" t="s">
        <v>534</v>
      </c>
      <c r="B147" s="22" t="s">
        <v>535</v>
      </c>
      <c r="C147" s="23" t="s">
        <v>536</v>
      </c>
      <c r="D147" s="26">
        <v>25.7</v>
      </c>
      <c r="E147" s="25"/>
      <c r="F147" s="26">
        <f>ROUND(D147*E147,2)</f>
        <v>0</v>
      </c>
      <c r="ZY147" t="s">
        <v>537</v>
      </c>
      <c r="ZZ147" s="6" t="s">
        <v>538</v>
      </c>
    </row>
    <row r="148" spans="1:702" x14ac:dyDescent="0.25">
      <c r="A148" s="18"/>
      <c r="B148" s="18"/>
      <c r="C148" s="18"/>
      <c r="D148" s="18"/>
      <c r="E148" s="18"/>
      <c r="F148" s="27"/>
    </row>
    <row r="149" spans="1:702" x14ac:dyDescent="0.25">
      <c r="A149" s="28"/>
      <c r="B149" s="29" t="s">
        <v>539</v>
      </c>
      <c r="C149" s="18"/>
      <c r="D149" s="18"/>
      <c r="E149" s="18"/>
      <c r="F149" s="30">
        <f>SUBTOTAL(109,F131:F148)</f>
        <v>0</v>
      </c>
      <c r="G149" s="7"/>
      <c r="ZY149" t="s">
        <v>540</v>
      </c>
    </row>
    <row r="150" spans="1:702" x14ac:dyDescent="0.25">
      <c r="A150" s="18"/>
      <c r="B150" s="18"/>
      <c r="C150" s="18"/>
      <c r="D150" s="18"/>
      <c r="E150" s="18"/>
      <c r="F150" s="15"/>
    </row>
    <row r="151" spans="1:702" x14ac:dyDescent="0.25">
      <c r="A151" s="27"/>
      <c r="B151" s="27"/>
      <c r="C151" s="27"/>
      <c r="D151" s="27"/>
      <c r="E151" s="27"/>
      <c r="F151" s="27"/>
    </row>
    <row r="152" spans="1:702" x14ac:dyDescent="0.25">
      <c r="A152" s="8"/>
      <c r="B152" s="8"/>
      <c r="C152" s="8"/>
      <c r="D152" s="8"/>
      <c r="E152" s="8"/>
      <c r="F152" s="8"/>
    </row>
    <row r="153" spans="1:702" x14ac:dyDescent="0.25">
      <c r="B153" s="9" t="s">
        <v>541</v>
      </c>
      <c r="F153" s="10">
        <f>SUBTOTAL(109,F4:F151)</f>
        <v>0</v>
      </c>
      <c r="ZY153" t="s">
        <v>542</v>
      </c>
    </row>
    <row r="154" spans="1:702" x14ac:dyDescent="0.25">
      <c r="A154" s="11">
        <v>20</v>
      </c>
      <c r="B154" s="9" t="str">
        <f>CONCATENATE("Montant TVA (",A154,"%)")</f>
        <v>Montant TVA (20%)</v>
      </c>
      <c r="F154" s="10">
        <f>(F153*A154)/100</f>
        <v>0</v>
      </c>
      <c r="ZY154" t="s">
        <v>543</v>
      </c>
    </row>
    <row r="155" spans="1:702" x14ac:dyDescent="0.25">
      <c r="B155" s="9" t="s">
        <v>544</v>
      </c>
      <c r="F155" s="10">
        <f>F153+F154</f>
        <v>0</v>
      </c>
      <c r="ZY155" t="s">
        <v>545</v>
      </c>
    </row>
    <row r="156" spans="1:702" x14ac:dyDescent="0.25">
      <c r="F156" s="10"/>
    </row>
    <row r="157" spans="1:702" x14ac:dyDescent="0.25">
      <c r="F157" s="10"/>
    </row>
  </sheetData>
  <sheetProtection algorithmName="SHA-512" hashValue="zKLou3TL9vEJfquk2F9UVepOc/Twwz//S/RojY9fMdSxYGF8/IAmLhLqQzfevqFpLS2VbCHWAa30a5ctkEPH9A==" saltValue="jlPqiKq8oHOYR50UeMxQCw==" spinCount="100000" sheet="1" objects="1" scenarios="1"/>
  <mergeCells count="1">
    <mergeCell ref="A1:F1"/>
  </mergeCells>
  <printOptions horizontalCentered="1"/>
  <pageMargins left="0.15748031496062992" right="0.15748031496062992" top="0.15748031496062992" bottom="0.56000000000000005" header="0.74803149606299213" footer="0.28000000000000003"/>
  <pageSetup paperSize="9" fitToHeight="0" orientation="portrait" r:id="rId1"/>
  <headerFooter>
    <oddFooter>&amp;CDCE Établi par SOVEBAT le 04/09/2024&amp;R&amp;P/&amp;N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GROS OEUVRE</vt:lpstr>
      <vt:lpstr>'Lot N°02 GROS OEUVRE'!Impression_des_titres</vt:lpstr>
      <vt:lpstr>'Lot N°02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2024-09-04T09:14:59Z</cp:lastPrinted>
  <dcterms:created xsi:type="dcterms:W3CDTF">2024-09-04T07:00:24Z</dcterms:created>
  <dcterms:modified xsi:type="dcterms:W3CDTF">2024-09-04T09:15:18Z</dcterms:modified>
</cp:coreProperties>
</file>