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U:\MARCHES PUBLICS\MARCHES 2025\2025-03-00 RENOUVELLEMENT DES CANALISATIONS D'EAUX USEES LOT 1 ET 2\"/>
    </mc:Choice>
  </mc:AlternateContent>
  <xr:revisionPtr revIDLastSave="0" documentId="13_ncr:1_{A4D8B38B-4AD6-4665-9EFC-4B2B5905B3FD}" xr6:coauthVersionLast="36" xr6:coauthVersionMax="36" xr10:uidLastSave="{00000000-0000-0000-0000-000000000000}"/>
  <bookViews>
    <workbookView xWindow="120" yWindow="72" windowWidth="21240" windowHeight="8208" xr2:uid="{00000000-000D-0000-FFFF-FFFF00000000}"/>
  </bookViews>
  <sheets>
    <sheet name="Feuil1" sheetId="1" r:id="rId1"/>
    <sheet name="Feuil2" sheetId="2" r:id="rId2"/>
    <sheet name="Feuil3" sheetId="3" r:id="rId3"/>
  </sheets>
  <calcPr calcId="191029"/>
</workbook>
</file>

<file path=xl/calcChain.xml><?xml version="1.0" encoding="utf-8"?>
<calcChain xmlns="http://schemas.openxmlformats.org/spreadsheetml/2006/main">
  <c r="F205" i="1" l="1"/>
  <c r="F202" i="1"/>
  <c r="F201" i="1"/>
  <c r="F203" i="1"/>
  <c r="F156" i="1"/>
  <c r="F155" i="1"/>
  <c r="F154" i="1"/>
  <c r="F153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6" i="1"/>
  <c r="F135" i="1"/>
  <c r="F132" i="1"/>
  <c r="F131" i="1"/>
  <c r="F130" i="1"/>
  <c r="F78" i="1"/>
  <c r="F77" i="1"/>
  <c r="F76" i="1"/>
  <c r="F200" i="1"/>
  <c r="F199" i="1"/>
  <c r="F196" i="1"/>
  <c r="F195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2" i="1"/>
  <c r="F171" i="1"/>
  <c r="F170" i="1"/>
  <c r="F169" i="1"/>
  <c r="F166" i="1"/>
  <c r="F165" i="1"/>
  <c r="F164" i="1"/>
  <c r="F163" i="1"/>
  <c r="F157" i="1" l="1"/>
  <c r="F151" i="1"/>
  <c r="F133" i="1"/>
  <c r="F137" i="1"/>
  <c r="F197" i="1"/>
  <c r="F204" i="1"/>
  <c r="F167" i="1"/>
  <c r="F189" i="1"/>
  <c r="F173" i="1"/>
  <c r="F158" i="1" l="1"/>
  <c r="F213" i="1"/>
  <c r="F190" i="1"/>
  <c r="F212" i="1" s="1"/>
  <c r="F51" i="1" l="1"/>
  <c r="F211" i="1" l="1"/>
  <c r="F110" i="1" l="1"/>
  <c r="F63" i="1" l="1"/>
  <c r="F14" i="1" l="1"/>
  <c r="F61" i="1"/>
  <c r="F123" i="1" l="1"/>
  <c r="F122" i="1"/>
  <c r="F121" i="1"/>
  <c r="F120" i="1"/>
  <c r="F119" i="1"/>
  <c r="F118" i="1"/>
  <c r="F117" i="1"/>
  <c r="F116" i="1"/>
  <c r="F115" i="1"/>
  <c r="F114" i="1"/>
  <c r="F113" i="1"/>
  <c r="F109" i="1"/>
  <c r="F108" i="1"/>
  <c r="F107" i="1"/>
  <c r="F104" i="1"/>
  <c r="F103" i="1"/>
  <c r="F102" i="1"/>
  <c r="F111" i="1" l="1"/>
  <c r="F124" i="1"/>
  <c r="F105" i="1"/>
  <c r="F125" i="1" l="1"/>
  <c r="F210" i="1" s="1"/>
  <c r="F94" i="1" l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75" i="1"/>
  <c r="F79" i="1" s="1"/>
  <c r="F72" i="1"/>
  <c r="F71" i="1"/>
  <c r="F70" i="1"/>
  <c r="F73" i="1" l="1"/>
  <c r="F95" i="1"/>
  <c r="F96" i="1" l="1"/>
  <c r="F209" i="1" s="1"/>
  <c r="F62" i="1" l="1"/>
  <c r="F60" i="1"/>
  <c r="F59" i="1"/>
  <c r="F58" i="1"/>
  <c r="F57" i="1"/>
  <c r="F56" i="1"/>
  <c r="F55" i="1"/>
  <c r="F54" i="1"/>
  <c r="F53" i="1"/>
  <c r="F52" i="1"/>
  <c r="F50" i="1"/>
  <c r="F47" i="1"/>
  <c r="F46" i="1"/>
  <c r="F45" i="1"/>
  <c r="F44" i="1"/>
  <c r="F40" i="1"/>
  <c r="F39" i="1"/>
  <c r="F38" i="1"/>
  <c r="F64" i="1" l="1"/>
  <c r="F42" i="1"/>
  <c r="F48" i="1"/>
  <c r="F65" i="1" l="1"/>
  <c r="F208" i="1" s="1"/>
  <c r="F29" i="1" l="1"/>
  <c r="F47" i="2" l="1"/>
  <c r="F46" i="2"/>
  <c r="F45" i="2"/>
  <c r="F44" i="2"/>
  <c r="F43" i="2"/>
  <c r="F42" i="2"/>
  <c r="F41" i="2"/>
  <c r="F40" i="2"/>
  <c r="F48" i="2" l="1"/>
  <c r="F27" i="1"/>
  <c r="F28" i="1"/>
  <c r="F25" i="1" l="1"/>
  <c r="F24" i="1"/>
  <c r="F12" i="1" l="1"/>
  <c r="F26" i="1"/>
  <c r="F30" i="1"/>
  <c r="F23" i="1"/>
  <c r="F22" i="1"/>
  <c r="F21" i="1"/>
  <c r="F20" i="1"/>
  <c r="F19" i="1"/>
  <c r="F18" i="1"/>
  <c r="F17" i="1"/>
  <c r="F13" i="1"/>
  <c r="F11" i="1"/>
  <c r="F8" i="1"/>
  <c r="F7" i="1"/>
  <c r="F6" i="1"/>
  <c r="F9" i="1" l="1"/>
  <c r="F15" i="1"/>
  <c r="F31" i="1"/>
  <c r="F32" i="1" l="1"/>
  <c r="F207" i="1" s="1"/>
  <c r="F214" i="1" s="1"/>
</calcChain>
</file>

<file path=xl/sharedStrings.xml><?xml version="1.0" encoding="utf-8"?>
<sst xmlns="http://schemas.openxmlformats.org/spreadsheetml/2006/main" count="523" uniqueCount="125">
  <si>
    <t>Hors taxes</t>
  </si>
  <si>
    <t>TRAVAUX PRÉPARATOIRES</t>
  </si>
  <si>
    <t>Installation de chantier</t>
  </si>
  <si>
    <t>Signalisation générale temporaire de chantier</t>
  </si>
  <si>
    <t>Plan de récolement et Dossier des Ouvrages Exécutés</t>
  </si>
  <si>
    <t>TERRASSEMENT ET VOIRIE</t>
  </si>
  <si>
    <t>Fourniture, transport et mise en œuvre de béton C25/30</t>
  </si>
  <si>
    <t>Fouille en tranchées en terrain de toute nature hors utilisation BRH</t>
  </si>
  <si>
    <t xml:space="preserve">Fourniture et mise en œuvre de lit de pose </t>
  </si>
  <si>
    <t xml:space="preserve">Fourniture et mise en œuvre de matériaux d'enrobage </t>
  </si>
  <si>
    <t xml:space="preserve">Fourniture et pose de grillage avertisseur </t>
  </si>
  <si>
    <t xml:space="preserve">Désignation des natures d'ouvrages </t>
  </si>
  <si>
    <t>Unité</t>
  </si>
  <si>
    <t>Quantité</t>
  </si>
  <si>
    <t>PU en HT</t>
  </si>
  <si>
    <t>MONTANT</t>
  </si>
  <si>
    <t>N°</t>
  </si>
  <si>
    <t>F</t>
  </si>
  <si>
    <t>ML</t>
  </si>
  <si>
    <t>M3</t>
  </si>
  <si>
    <t>U</t>
  </si>
  <si>
    <t>S/TOTAL</t>
  </si>
  <si>
    <t>TOTAL</t>
  </si>
  <si>
    <t>HORS TAXES</t>
  </si>
  <si>
    <t xml:space="preserve">Démolition d'ouvrage existant et autres maçonneries </t>
  </si>
  <si>
    <t>Fourniture et pose de buse PVC CR8 Ø 200</t>
  </si>
  <si>
    <t>Découpe de chaussée</t>
  </si>
  <si>
    <t>RESEAUX</t>
  </si>
  <si>
    <t>Remplacement de la couronne</t>
  </si>
  <si>
    <t>Rabottage de racines</t>
  </si>
  <si>
    <t>Reprise de la cunette</t>
  </si>
  <si>
    <t>Fourniture et pose de boites de branchement</t>
  </si>
  <si>
    <t>Longement de cable ou de canalisation</t>
  </si>
  <si>
    <t>Fourniture et pose de buse PVC CR8 Ø125</t>
  </si>
  <si>
    <t>Fourniture et pose de selles de branchement</t>
  </si>
  <si>
    <t>1.2</t>
  </si>
  <si>
    <t>1.10</t>
  </si>
  <si>
    <t>1.11</t>
  </si>
  <si>
    <t>1.12</t>
  </si>
  <si>
    <t>1.21</t>
  </si>
  <si>
    <t>1.22</t>
  </si>
  <si>
    <t>1.24</t>
  </si>
  <si>
    <t>1.25</t>
  </si>
  <si>
    <t>1.26</t>
  </si>
  <si>
    <t>1.27</t>
  </si>
  <si>
    <t>1.28</t>
  </si>
  <si>
    <t>1.29</t>
  </si>
  <si>
    <t>1.32</t>
  </si>
  <si>
    <t>1.33</t>
  </si>
  <si>
    <t>1.34</t>
  </si>
  <si>
    <t>1.35</t>
  </si>
  <si>
    <t>1.44</t>
  </si>
  <si>
    <t>1.45</t>
  </si>
  <si>
    <t>1.46</t>
  </si>
  <si>
    <t>1.47</t>
  </si>
  <si>
    <t>1.48</t>
  </si>
  <si>
    <t>1.49</t>
  </si>
  <si>
    <t>1.50</t>
  </si>
  <si>
    <t>RUE PIERRE ET MARIE CURIE</t>
  </si>
  <si>
    <t>fourniture et mise en œuvre de GNT 0/20</t>
  </si>
  <si>
    <t>Plus value  pour déblais nécessitant l'utilisation d'un BRH</t>
  </si>
  <si>
    <t>Plus value pour déblais réalisé à la main</t>
  </si>
  <si>
    <t>1.1.1</t>
  </si>
  <si>
    <t>Fourniture et scellement de cadre et tampons articulés floqués "VILLE DE CAVALAIRE"</t>
  </si>
  <si>
    <t>1.42.1</t>
  </si>
  <si>
    <t>Fourniture et pose de regard de visite de 800mm</t>
  </si>
  <si>
    <t>1.1.2</t>
  </si>
  <si>
    <t>T</t>
  </si>
  <si>
    <t>1.16</t>
  </si>
  <si>
    <t>Fourniture et mise en œuvre de Béton bitumineux semi grenu 0/10</t>
  </si>
  <si>
    <t xml:space="preserve">Fourniture et pose de regard de visite en PE Ø 800 </t>
  </si>
  <si>
    <t xml:space="preserve">Fourniture et scellement de cadre et tampons articulés floqués "VILLE DE CAVALAIRE" </t>
  </si>
  <si>
    <t>1.1.3</t>
  </si>
  <si>
    <t>Plus value pour déblais nécessitant l'utilisation d'un BRH</t>
  </si>
  <si>
    <t>Plus value  pour déblais réalisé à la main</t>
  </si>
  <si>
    <t>1.1.4</t>
  </si>
  <si>
    <t>1.37.a</t>
  </si>
  <si>
    <t>dall erta</t>
  </si>
  <si>
    <t>dall'erta</t>
  </si>
  <si>
    <t>1.1.5</t>
  </si>
  <si>
    <t>1.42.2</t>
  </si>
  <si>
    <t>Fourniture et scellement de cadre et tampons articulés floqués "LA CROIX VALMER"</t>
  </si>
  <si>
    <t>1.37</t>
  </si>
  <si>
    <t>Fourniture et pose de regard de visite DE 800mm</t>
  </si>
  <si>
    <t>s/total</t>
  </si>
  <si>
    <t>1.31</t>
  </si>
  <si>
    <t>Fourniture et pose de manchons Ø 200</t>
  </si>
  <si>
    <t>1.32.a</t>
  </si>
  <si>
    <t>1.40</t>
  </si>
  <si>
    <t>1.39</t>
  </si>
  <si>
    <t>1.43</t>
  </si>
  <si>
    <t>1.4.2</t>
  </si>
  <si>
    <t>1.4.1</t>
  </si>
  <si>
    <t>1.4.3</t>
  </si>
  <si>
    <t>1.4.4</t>
  </si>
  <si>
    <t>BOULEVARD DE BAGATELLE</t>
  </si>
  <si>
    <t>AVENUE DE LA VIGIE</t>
  </si>
  <si>
    <t>RUE DU BOIS JOLY</t>
  </si>
  <si>
    <t>CHEMMIN RIGAUD</t>
  </si>
  <si>
    <t>RD 559</t>
  </si>
  <si>
    <t>1.3</t>
  </si>
  <si>
    <t>alternat</t>
  </si>
  <si>
    <t>J</t>
  </si>
  <si>
    <t xml:space="preserve"> BOULEVARD DES CYPRES</t>
  </si>
  <si>
    <t>LA CROIX VALMER</t>
  </si>
  <si>
    <t>CAVALAIRE SUR MER</t>
  </si>
  <si>
    <t>AVENUE DE BAGATELLE</t>
  </si>
  <si>
    <t>CHEMIN RIGAUD</t>
  </si>
  <si>
    <t>AV MARCEL PAGNOL+BLV MALMAISON</t>
  </si>
  <si>
    <t>BOULEVARD DES CYPRES</t>
  </si>
  <si>
    <t>1.4.5</t>
  </si>
  <si>
    <t>1.1.6</t>
  </si>
  <si>
    <t>1.4,6</t>
  </si>
  <si>
    <t>Plus value pour localisation des réparations localisées</t>
  </si>
  <si>
    <t>REHABILITATION</t>
  </si>
  <si>
    <t>Nettoyage des regards par décapage haute pression</t>
  </si>
  <si>
    <t>1.51.1</t>
  </si>
  <si>
    <t>1.51.2</t>
  </si>
  <si>
    <t>1.51.3</t>
  </si>
  <si>
    <t>Ragréage au mortier type HERMES ERGELIT ou similaire RV H inf à 1,20ml</t>
  </si>
  <si>
    <t>Ragréage au mortier type HERMES ERGELIT ou similaire RV H entre 1,20ml ET 1,60</t>
  </si>
  <si>
    <t>Ragréage au mortier type HERMES ERGELIT ou similaire RV H sup à 1,60ml</t>
  </si>
  <si>
    <t>Fourniture et scellement de cadre et tampons articulés floqués "CAVALAIRE"</t>
  </si>
  <si>
    <t>AVENUE MARCEL PAGNOL ET BOULEVARD MALMAISON</t>
  </si>
  <si>
    <t xml:space="preserve">ESTIMATION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</si>
</sst>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b/>
      <sz val="8.5"/>
      <color theme="1"/>
      <name val="Arial"/>
      <family val="2"/>
    </font>
    <font>
      <b/>
      <u/>
      <sz val="11"/>
      <color theme="1"/>
      <name val="Arial"/>
      <family val="2"/>
    </font>
    <font>
      <b/>
      <u/>
      <sz val="8.5"/>
      <color theme="1"/>
      <name val="Arial"/>
      <family val="2"/>
    </font>
    <font>
      <sz val="8.5"/>
      <color theme="1"/>
      <name val="Arial"/>
      <family val="2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b/>
      <sz val="8"/>
      <color theme="1"/>
      <name val="Times New Roman"/>
      <family val="1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.5"/>
      <name val="Arial"/>
      <family val="2"/>
    </font>
    <font>
      <sz val="8.5"/>
      <color rgb="FF000000"/>
      <name val="Arial"/>
      <family val="2"/>
    </font>
    <font>
      <b/>
      <sz val="8.5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7964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/>
        <bgColor indexed="64"/>
      </patternFill>
    </fill>
  </fills>
  <borders count="157">
    <border>
      <left/>
      <right/>
      <top/>
      <bottom/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rgb="FF000000"/>
      </right>
      <top style="thick">
        <color indexed="64"/>
      </top>
      <bottom/>
      <diagonal/>
    </border>
    <border>
      <left style="thick">
        <color rgb="FF000000"/>
      </left>
      <right style="thick">
        <color rgb="FF000000"/>
      </right>
      <top style="thick">
        <color indexed="64"/>
      </top>
      <bottom/>
      <diagonal/>
    </border>
    <border>
      <left/>
      <right style="thick">
        <color rgb="FF000000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rgb="FF000000"/>
      </right>
      <top/>
      <bottom style="thick">
        <color rgb="FF000000"/>
      </bottom>
      <diagonal/>
    </border>
    <border>
      <left/>
      <right style="thick">
        <color indexed="64"/>
      </right>
      <top/>
      <bottom style="thick">
        <color rgb="FF000000"/>
      </bottom>
      <diagonal/>
    </border>
    <border>
      <left style="thick">
        <color indexed="64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thick">
        <color indexed="64"/>
      </right>
      <top/>
      <bottom style="medium">
        <color rgb="FF000000"/>
      </bottom>
      <diagonal/>
    </border>
    <border>
      <left style="thick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rgb="FF000000"/>
      </top>
      <bottom style="thin">
        <color indexed="64"/>
      </bottom>
      <diagonal/>
    </border>
    <border>
      <left/>
      <right style="thick">
        <color indexed="64"/>
      </right>
      <top style="thick">
        <color rgb="FF000000"/>
      </top>
      <bottom style="thin">
        <color indexed="64"/>
      </bottom>
      <diagonal/>
    </border>
    <border>
      <left style="thin">
        <color rgb="FF000000"/>
      </left>
      <right style="thick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rgb="FF000000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n">
        <color rgb="FF000000"/>
      </right>
      <top style="thick">
        <color rgb="FF000000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rgb="FF000000"/>
      </bottom>
      <diagonal/>
    </border>
    <border>
      <left/>
      <right/>
      <top style="medium">
        <color indexed="64"/>
      </top>
      <bottom style="thick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thin">
        <color indexed="64"/>
      </right>
      <top style="medium">
        <color rgb="FF000000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rgb="FF000000"/>
      </top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 style="thick">
        <color rgb="FF000000"/>
      </top>
      <bottom/>
      <diagonal/>
    </border>
    <border>
      <left/>
      <right style="thick">
        <color indexed="64"/>
      </right>
      <top style="medium">
        <color indexed="64"/>
      </top>
      <bottom style="thick">
        <color rgb="FF000000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000000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 style="thin">
        <color indexed="64"/>
      </right>
      <top/>
      <bottom style="thick">
        <color rgb="FF000000"/>
      </bottom>
      <diagonal/>
    </border>
    <border>
      <left style="thin">
        <color indexed="64"/>
      </left>
      <right style="thick">
        <color indexed="64"/>
      </right>
      <top/>
      <bottom style="thick">
        <color rgb="FF000000"/>
      </bottom>
      <diagonal/>
    </border>
    <border>
      <left style="thick">
        <color indexed="64"/>
      </left>
      <right style="thin">
        <color indexed="64"/>
      </right>
      <top style="thick">
        <color rgb="FF000000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rgb="FF000000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000000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rgb="FF000000"/>
      </right>
      <top style="thick">
        <color indexed="64"/>
      </top>
      <bottom style="thick">
        <color indexed="64"/>
      </bottom>
      <diagonal/>
    </border>
    <border>
      <left/>
      <right style="medium">
        <color rgb="FF000000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medium">
        <color rgb="FF000000"/>
      </right>
      <top style="thick">
        <color indexed="64"/>
      </top>
      <bottom/>
      <diagonal/>
    </border>
    <border>
      <left style="medium">
        <color rgb="FF000000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ck">
        <color rgb="FF000000"/>
      </left>
      <right style="thin">
        <color indexed="64"/>
      </right>
      <top style="thick">
        <color indexed="64"/>
      </top>
      <bottom/>
      <diagonal/>
    </border>
    <border>
      <left style="thick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000000"/>
      </top>
      <bottom style="medium">
        <color indexed="64"/>
      </bottom>
      <diagonal/>
    </border>
    <border>
      <left style="thick">
        <color rgb="FF000000"/>
      </left>
      <right style="thin">
        <color indexed="64"/>
      </right>
      <top/>
      <bottom style="thick">
        <color rgb="FF000000"/>
      </bottom>
      <diagonal/>
    </border>
    <border>
      <left style="thin">
        <color indexed="64"/>
      </left>
      <right style="thin">
        <color indexed="64"/>
      </right>
      <top/>
      <bottom style="thick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3">
    <xf numFmtId="0" fontId="0" fillId="0" borderId="0" xfId="0"/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0" fontId="3" fillId="0" borderId="9" xfId="0" applyFont="1" applyBorder="1" applyAlignment="1">
      <alignment horizontal="center" vertical="top" wrapText="1"/>
    </xf>
    <xf numFmtId="0" fontId="0" fillId="0" borderId="0" xfId="0" applyBorder="1"/>
    <xf numFmtId="0" fontId="3" fillId="2" borderId="14" xfId="0" applyFont="1" applyFill="1" applyBorder="1" applyAlignment="1">
      <alignment vertical="top" wrapText="1"/>
    </xf>
    <xf numFmtId="0" fontId="3" fillId="2" borderId="15" xfId="0" applyFont="1" applyFill="1" applyBorder="1" applyAlignment="1">
      <alignment horizontal="center" vertical="top" wrapText="1"/>
    </xf>
    <xf numFmtId="0" fontId="3" fillId="2" borderId="17" xfId="0" applyFont="1" applyFill="1" applyBorder="1" applyAlignment="1">
      <alignment horizontal="center" vertical="top" wrapText="1"/>
    </xf>
    <xf numFmtId="0" fontId="3" fillId="0" borderId="11" xfId="0" applyFont="1" applyBorder="1" applyAlignment="1">
      <alignment horizontal="left" vertical="top" wrapText="1" indent="1"/>
    </xf>
    <xf numFmtId="0" fontId="9" fillId="0" borderId="19" xfId="0" applyFont="1" applyBorder="1" applyAlignment="1">
      <alignment horizontal="center" vertical="top" wrapText="1"/>
    </xf>
    <xf numFmtId="0" fontId="3" fillId="0" borderId="20" xfId="0" applyFont="1" applyBorder="1" applyAlignment="1">
      <alignment horizontal="left" vertical="top" wrapText="1" indent="1"/>
    </xf>
    <xf numFmtId="0" fontId="9" fillId="0" borderId="21" xfId="0" applyFont="1" applyBorder="1" applyAlignment="1">
      <alignment horizontal="center" vertical="top" wrapText="1"/>
    </xf>
    <xf numFmtId="0" fontId="12" fillId="0" borderId="19" xfId="0" applyFont="1" applyBorder="1" applyAlignment="1">
      <alignment horizontal="center" vertical="top" wrapText="1"/>
    </xf>
    <xf numFmtId="0" fontId="3" fillId="0" borderId="23" xfId="0" applyFont="1" applyBorder="1" applyAlignment="1">
      <alignment horizontal="left" vertical="top" wrapText="1" indent="1"/>
    </xf>
    <xf numFmtId="0" fontId="3" fillId="0" borderId="24" xfId="0" applyFont="1" applyBorder="1" applyAlignment="1">
      <alignment horizontal="left" vertical="top" wrapText="1" indent="1"/>
    </xf>
    <xf numFmtId="0" fontId="3" fillId="0" borderId="25" xfId="0" applyFont="1" applyBorder="1" applyAlignment="1">
      <alignment horizontal="left" vertical="top" wrapText="1" indent="1"/>
    </xf>
    <xf numFmtId="0" fontId="8" fillId="2" borderId="26" xfId="0" applyFont="1" applyFill="1" applyBorder="1" applyAlignment="1">
      <alignment vertical="top" wrapText="1"/>
    </xf>
    <xf numFmtId="0" fontId="7" fillId="2" borderId="27" xfId="0" applyFont="1" applyFill="1" applyBorder="1" applyAlignment="1">
      <alignment vertical="top" wrapText="1"/>
    </xf>
    <xf numFmtId="0" fontId="3" fillId="0" borderId="28" xfId="0" applyFont="1" applyBorder="1" applyAlignment="1">
      <alignment horizontal="center" vertical="top" wrapText="1"/>
    </xf>
    <xf numFmtId="0" fontId="3" fillId="0" borderId="23" xfId="0" applyFont="1" applyBorder="1" applyAlignment="1">
      <alignment horizontal="center" vertical="top" wrapText="1"/>
    </xf>
    <xf numFmtId="0" fontId="9" fillId="0" borderId="29" xfId="0" applyFont="1" applyBorder="1" applyAlignment="1">
      <alignment horizontal="center" vertical="top" wrapText="1"/>
    </xf>
    <xf numFmtId="0" fontId="3" fillId="0" borderId="25" xfId="0" applyFont="1" applyBorder="1" applyAlignment="1">
      <alignment horizontal="center" vertical="top" wrapText="1"/>
    </xf>
    <xf numFmtId="0" fontId="12" fillId="0" borderId="21" xfId="0" applyFont="1" applyBorder="1" applyAlignment="1">
      <alignment horizontal="center" vertical="top" wrapText="1"/>
    </xf>
    <xf numFmtId="0" fontId="1" fillId="0" borderId="0" xfId="0" applyFont="1" applyBorder="1"/>
    <xf numFmtId="0" fontId="3" fillId="3" borderId="23" xfId="0" applyFont="1" applyFill="1" applyBorder="1" applyAlignment="1">
      <alignment horizontal="center" vertical="top" wrapText="1"/>
    </xf>
    <xf numFmtId="0" fontId="3" fillId="0" borderId="32" xfId="0" applyFont="1" applyBorder="1" applyAlignment="1">
      <alignment horizontal="left" vertical="top" wrapText="1" indent="1"/>
    </xf>
    <xf numFmtId="0" fontId="9" fillId="0" borderId="33" xfId="0" applyFont="1" applyBorder="1" applyAlignment="1">
      <alignment horizontal="center" vertical="top" wrapText="1"/>
    </xf>
    <xf numFmtId="0" fontId="12" fillId="0" borderId="22" xfId="0" applyFont="1" applyBorder="1" applyAlignment="1">
      <alignment horizontal="center" vertical="top" wrapText="1"/>
    </xf>
    <xf numFmtId="0" fontId="3" fillId="0" borderId="30" xfId="0" applyFont="1" applyBorder="1" applyAlignment="1">
      <alignment horizontal="center" vertical="top" wrapText="1"/>
    </xf>
    <xf numFmtId="0" fontId="12" fillId="0" borderId="31" xfId="0" applyFont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3" borderId="24" xfId="0" applyFont="1" applyFill="1" applyBorder="1" applyAlignment="1">
      <alignment horizontal="center" vertical="top" wrapText="1"/>
    </xf>
    <xf numFmtId="0" fontId="12" fillId="0" borderId="34" xfId="0" applyFont="1" applyBorder="1" applyAlignment="1">
      <alignment horizontal="center" vertical="top" wrapText="1"/>
    </xf>
    <xf numFmtId="0" fontId="9" fillId="0" borderId="31" xfId="0" applyFont="1" applyBorder="1" applyAlignment="1">
      <alignment horizontal="center" vertical="top" wrapText="1"/>
    </xf>
    <xf numFmtId="0" fontId="9" fillId="0" borderId="22" xfId="0" applyFont="1" applyBorder="1" applyAlignment="1">
      <alignment horizontal="center" vertical="top" wrapText="1"/>
    </xf>
    <xf numFmtId="0" fontId="0" fillId="0" borderId="35" xfId="0" applyBorder="1"/>
    <xf numFmtId="0" fontId="3" fillId="0" borderId="37" xfId="0" applyFont="1" applyBorder="1" applyAlignment="1">
      <alignment horizontal="left" vertical="top" wrapText="1" indent="1"/>
    </xf>
    <xf numFmtId="0" fontId="17" fillId="0" borderId="0" xfId="0" applyFont="1" applyFill="1" applyBorder="1" applyAlignment="1">
      <alignment horizontal="left" vertical="top"/>
    </xf>
    <xf numFmtId="0" fontId="6" fillId="0" borderId="24" xfId="0" applyFont="1" applyBorder="1"/>
    <xf numFmtId="0" fontId="0" fillId="0" borderId="10" xfId="0" applyBorder="1"/>
    <xf numFmtId="0" fontId="1" fillId="0" borderId="36" xfId="0" applyFont="1" applyBorder="1"/>
    <xf numFmtId="0" fontId="0" fillId="0" borderId="38" xfId="0" applyBorder="1"/>
    <xf numFmtId="0" fontId="3" fillId="0" borderId="40" xfId="0" applyFont="1" applyBorder="1" applyAlignment="1">
      <alignment horizontal="left" vertical="top" wrapText="1" indent="1"/>
    </xf>
    <xf numFmtId="0" fontId="5" fillId="0" borderId="41" xfId="0" applyFont="1" applyBorder="1" applyAlignment="1">
      <alignment vertical="top" wrapText="1"/>
    </xf>
    <xf numFmtId="0" fontId="3" fillId="0" borderId="42" xfId="0" applyFont="1" applyBorder="1" applyAlignment="1">
      <alignment vertical="top" wrapText="1"/>
    </xf>
    <xf numFmtId="0" fontId="12" fillId="0" borderId="43" xfId="0" applyFont="1" applyBorder="1" applyAlignment="1">
      <alignment horizontal="center" vertical="top" wrapText="1"/>
    </xf>
    <xf numFmtId="0" fontId="0" fillId="0" borderId="44" xfId="0" applyBorder="1"/>
    <xf numFmtId="0" fontId="0" fillId="0" borderId="41" xfId="0" applyBorder="1"/>
    <xf numFmtId="0" fontId="0" fillId="0" borderId="43" xfId="0" applyBorder="1"/>
    <xf numFmtId="0" fontId="18" fillId="0" borderId="0" xfId="0" applyFont="1" applyFill="1" applyBorder="1" applyAlignment="1">
      <alignment horizontal="left" vertical="top"/>
    </xf>
    <xf numFmtId="164" fontId="18" fillId="0" borderId="0" xfId="0" applyNumberFormat="1" applyFont="1" applyFill="1" applyBorder="1" applyAlignment="1">
      <alignment horizontal="left" vertical="top"/>
    </xf>
    <xf numFmtId="164" fontId="18" fillId="0" borderId="19" xfId="0" applyNumberFormat="1" applyFont="1" applyFill="1" applyBorder="1" applyAlignment="1">
      <alignment horizontal="left" vertical="top"/>
    </xf>
    <xf numFmtId="0" fontId="3" fillId="0" borderId="35" xfId="0" applyFont="1" applyBorder="1"/>
    <xf numFmtId="0" fontId="3" fillId="0" borderId="0" xfId="0" applyFont="1"/>
    <xf numFmtId="0" fontId="9" fillId="2" borderId="12" xfId="0" applyFont="1" applyFill="1" applyBorder="1" applyAlignment="1">
      <alignment vertical="top" wrapText="1"/>
    </xf>
    <xf numFmtId="0" fontId="9" fillId="0" borderId="34" xfId="0" applyFont="1" applyBorder="1" applyAlignment="1">
      <alignment horizontal="center" vertical="top" wrapText="1"/>
    </xf>
    <xf numFmtId="0" fontId="3" fillId="0" borderId="45" xfId="0" applyFont="1" applyBorder="1" applyAlignment="1">
      <alignment horizontal="left" vertical="top" wrapText="1" indent="1"/>
    </xf>
    <xf numFmtId="0" fontId="3" fillId="0" borderId="0" xfId="0" applyFont="1" applyBorder="1" applyAlignment="1">
      <alignment horizontal="left" vertical="top" wrapText="1" indent="1"/>
    </xf>
    <xf numFmtId="0" fontId="3" fillId="0" borderId="0" xfId="0" applyFont="1" applyBorder="1" applyAlignment="1">
      <alignment vertical="top" wrapText="1"/>
    </xf>
    <xf numFmtId="0" fontId="3" fillId="0" borderId="47" xfId="0" applyFont="1" applyBorder="1" applyAlignment="1">
      <alignment horizontal="center" vertical="top" wrapText="1"/>
    </xf>
    <xf numFmtId="0" fontId="9" fillId="0" borderId="39" xfId="0" applyFont="1" applyBorder="1" applyAlignment="1">
      <alignment horizontal="center" vertical="top" wrapText="1"/>
    </xf>
    <xf numFmtId="0" fontId="9" fillId="0" borderId="48" xfId="0" applyFont="1" applyBorder="1" applyAlignment="1">
      <alignment horizontal="center" vertical="top" wrapText="1"/>
    </xf>
    <xf numFmtId="0" fontId="3" fillId="0" borderId="35" xfId="0" applyFont="1" applyBorder="1" applyAlignment="1">
      <alignment horizontal="center" vertical="top" wrapText="1"/>
    </xf>
    <xf numFmtId="0" fontId="5" fillId="0" borderId="35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1" fillId="0" borderId="35" xfId="0" applyFont="1" applyBorder="1"/>
    <xf numFmtId="0" fontId="3" fillId="0" borderId="50" xfId="0" applyFont="1" applyBorder="1" applyAlignment="1">
      <alignment horizontal="left" vertical="top" wrapText="1" indent="1"/>
    </xf>
    <xf numFmtId="0" fontId="12" fillId="0" borderId="38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3" fillId="2" borderId="53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54" xfId="0" applyFont="1" applyBorder="1" applyAlignment="1">
      <alignment horizontal="left" vertical="top" wrapText="1" indent="1"/>
    </xf>
    <xf numFmtId="0" fontId="3" fillId="0" borderId="8" xfId="0" applyFont="1" applyBorder="1" applyAlignment="1">
      <alignment horizontal="center" vertical="top" wrapText="1"/>
    </xf>
    <xf numFmtId="0" fontId="8" fillId="2" borderId="56" xfId="0" applyFont="1" applyFill="1" applyBorder="1" applyAlignment="1">
      <alignment vertical="top" wrapText="1"/>
    </xf>
    <xf numFmtId="0" fontId="4" fillId="2" borderId="35" xfId="0" applyFont="1" applyFill="1" applyBorder="1" applyAlignment="1">
      <alignment vertical="top" wrapText="1"/>
    </xf>
    <xf numFmtId="0" fontId="7" fillId="2" borderId="22" xfId="0" applyFont="1" applyFill="1" applyBorder="1" applyAlignment="1">
      <alignment vertical="top" wrapText="1"/>
    </xf>
    <xf numFmtId="0" fontId="9" fillId="0" borderId="57" xfId="0" applyFont="1" applyBorder="1" applyAlignment="1">
      <alignment horizontal="center" vertical="top" wrapText="1"/>
    </xf>
    <xf numFmtId="0" fontId="3" fillId="0" borderId="55" xfId="0" applyFont="1" applyBorder="1" applyAlignment="1">
      <alignment horizontal="center" vertical="top" wrapText="1"/>
    </xf>
    <xf numFmtId="0" fontId="4" fillId="2" borderId="20" xfId="0" applyFont="1" applyFill="1" applyBorder="1" applyAlignment="1">
      <alignment horizontal="left" vertical="top" wrapText="1" indent="5"/>
    </xf>
    <xf numFmtId="0" fontId="4" fillId="2" borderId="35" xfId="0" applyFont="1" applyFill="1" applyBorder="1" applyAlignment="1">
      <alignment horizontal="left" vertical="top" wrapText="1" indent="5"/>
    </xf>
    <xf numFmtId="0" fontId="14" fillId="0" borderId="61" xfId="0" applyFont="1" applyFill="1" applyBorder="1" applyAlignment="1">
      <alignment horizontal="center" vertical="top" wrapText="1"/>
    </xf>
    <xf numFmtId="2" fontId="13" fillId="0" borderId="61" xfId="0" applyNumberFormat="1" applyFont="1" applyFill="1" applyBorder="1" applyAlignment="1">
      <alignment horizontal="center" vertical="top" shrinkToFit="1"/>
    </xf>
    <xf numFmtId="2" fontId="13" fillId="0" borderId="62" xfId="0" applyNumberFormat="1" applyFont="1" applyFill="1" applyBorder="1" applyAlignment="1">
      <alignment horizontal="center" vertical="top" shrinkToFit="1"/>
    </xf>
    <xf numFmtId="0" fontId="12" fillId="0" borderId="64" xfId="0" applyFont="1" applyBorder="1" applyAlignment="1">
      <alignment horizontal="center" vertical="top" wrapText="1"/>
    </xf>
    <xf numFmtId="0" fontId="3" fillId="0" borderId="65" xfId="0" applyFont="1" applyBorder="1" applyAlignment="1">
      <alignment horizontal="center" vertical="top" wrapText="1"/>
    </xf>
    <xf numFmtId="0" fontId="3" fillId="0" borderId="66" xfId="0" applyFont="1" applyBorder="1" applyAlignment="1">
      <alignment horizontal="center" vertical="top" wrapText="1"/>
    </xf>
    <xf numFmtId="0" fontId="3" fillId="3" borderId="8" xfId="0" applyFont="1" applyFill="1" applyBorder="1" applyAlignment="1">
      <alignment horizontal="center" vertical="top" wrapText="1"/>
    </xf>
    <xf numFmtId="2" fontId="13" fillId="0" borderId="71" xfId="0" applyNumberFormat="1" applyFont="1" applyFill="1" applyBorder="1" applyAlignment="1">
      <alignment horizontal="center" vertical="top" shrinkToFit="1"/>
    </xf>
    <xf numFmtId="2" fontId="13" fillId="0" borderId="63" xfId="0" applyNumberFormat="1" applyFont="1" applyFill="1" applyBorder="1" applyAlignment="1">
      <alignment horizontal="center" vertical="top" shrinkToFit="1"/>
    </xf>
    <xf numFmtId="2" fontId="13" fillId="0" borderId="72" xfId="0" applyNumberFormat="1" applyFont="1" applyFill="1" applyBorder="1" applyAlignment="1">
      <alignment horizontal="center" vertical="top" shrinkToFit="1"/>
    </xf>
    <xf numFmtId="0" fontId="12" fillId="0" borderId="65" xfId="0" applyFont="1" applyBorder="1" applyAlignment="1">
      <alignment horizontal="center" vertical="top" wrapText="1"/>
    </xf>
    <xf numFmtId="0" fontId="12" fillId="0" borderId="74" xfId="0" applyFont="1" applyBorder="1" applyAlignment="1">
      <alignment horizontal="center" vertical="top" wrapText="1"/>
    </xf>
    <xf numFmtId="0" fontId="9" fillId="0" borderId="75" xfId="0" applyFont="1" applyBorder="1" applyAlignment="1">
      <alignment horizontal="center" vertical="top" wrapText="1"/>
    </xf>
    <xf numFmtId="0" fontId="9" fillId="0" borderId="74" xfId="0" applyFont="1" applyBorder="1" applyAlignment="1">
      <alignment horizontal="center" vertical="top" wrapText="1"/>
    </xf>
    <xf numFmtId="0" fontId="9" fillId="0" borderId="65" xfId="0" applyFont="1" applyBorder="1" applyAlignment="1">
      <alignment horizontal="center" vertical="top" wrapText="1"/>
    </xf>
    <xf numFmtId="0" fontId="9" fillId="0" borderId="68" xfId="0" applyFont="1" applyBorder="1" applyAlignment="1">
      <alignment horizontal="center" vertical="top" wrapText="1"/>
    </xf>
    <xf numFmtId="0" fontId="3" fillId="2" borderId="76" xfId="0" applyFont="1" applyFill="1" applyBorder="1" applyAlignment="1">
      <alignment horizontal="center" vertical="top" wrapText="1"/>
    </xf>
    <xf numFmtId="0" fontId="3" fillId="0" borderId="79" xfId="0" applyFont="1" applyBorder="1" applyAlignment="1">
      <alignment horizontal="left" vertical="top" wrapText="1" indent="1"/>
    </xf>
    <xf numFmtId="0" fontId="12" fillId="0" borderId="80" xfId="0" applyFont="1" applyBorder="1" applyAlignment="1">
      <alignment horizontal="center" vertical="top" wrapText="1"/>
    </xf>
    <xf numFmtId="0" fontId="14" fillId="0" borderId="82" xfId="0" applyFont="1" applyFill="1" applyBorder="1" applyAlignment="1">
      <alignment horizontal="center" vertical="top" wrapText="1"/>
    </xf>
    <xf numFmtId="2" fontId="12" fillId="0" borderId="83" xfId="0" applyNumberFormat="1" applyFont="1" applyFill="1" applyBorder="1" applyAlignment="1">
      <alignment horizontal="center" vertical="top" shrinkToFit="1"/>
    </xf>
    <xf numFmtId="0" fontId="12" fillId="0" borderId="67" xfId="0" applyFont="1" applyBorder="1" applyAlignment="1">
      <alignment horizontal="center" vertical="top" wrapText="1"/>
    </xf>
    <xf numFmtId="0" fontId="7" fillId="2" borderId="84" xfId="0" applyFont="1" applyFill="1" applyBorder="1" applyAlignment="1">
      <alignment vertical="top" wrapText="1"/>
    </xf>
    <xf numFmtId="0" fontId="12" fillId="0" borderId="68" xfId="0" applyFont="1" applyBorder="1" applyAlignment="1">
      <alignment horizontal="center" vertical="top" wrapText="1"/>
    </xf>
    <xf numFmtId="0" fontId="3" fillId="2" borderId="74" xfId="0" applyFont="1" applyFill="1" applyBorder="1" applyAlignment="1">
      <alignment horizontal="center" vertical="top" wrapText="1"/>
    </xf>
    <xf numFmtId="0" fontId="3" fillId="0" borderId="85" xfId="0" applyFont="1" applyBorder="1" applyAlignment="1">
      <alignment horizontal="center" vertical="top" wrapText="1"/>
    </xf>
    <xf numFmtId="0" fontId="3" fillId="0" borderId="38" xfId="0" applyFont="1" applyBorder="1" applyAlignment="1">
      <alignment horizontal="center" vertical="top" wrapText="1"/>
    </xf>
    <xf numFmtId="0" fontId="9" fillId="0" borderId="73" xfId="0" applyFont="1" applyBorder="1" applyAlignment="1">
      <alignment horizontal="center" vertical="top" wrapText="1"/>
    </xf>
    <xf numFmtId="0" fontId="3" fillId="0" borderId="36" xfId="0" applyFont="1" applyBorder="1" applyAlignment="1">
      <alignment horizontal="center" vertical="top" wrapText="1"/>
    </xf>
    <xf numFmtId="0" fontId="3" fillId="0" borderId="38" xfId="0" applyFont="1" applyBorder="1" applyAlignment="1">
      <alignment vertical="top" wrapText="1"/>
    </xf>
    <xf numFmtId="0" fontId="12" fillId="0" borderId="39" xfId="0" applyFont="1" applyBorder="1" applyAlignment="1">
      <alignment horizontal="center" vertical="top" wrapText="1"/>
    </xf>
    <xf numFmtId="0" fontId="12" fillId="0" borderId="46" xfId="0" applyFont="1" applyBorder="1" applyAlignment="1">
      <alignment horizontal="center" vertical="top" wrapText="1"/>
    </xf>
    <xf numFmtId="2" fontId="12" fillId="0" borderId="72" xfId="0" applyNumberFormat="1" applyFont="1" applyFill="1" applyBorder="1" applyAlignment="1">
      <alignment horizontal="center" vertical="top" shrinkToFit="1"/>
    </xf>
    <xf numFmtId="2" fontId="12" fillId="0" borderId="62" xfId="0" applyNumberFormat="1" applyFont="1" applyFill="1" applyBorder="1" applyAlignment="1">
      <alignment horizontal="center" vertical="top" shrinkToFit="1"/>
    </xf>
    <xf numFmtId="0" fontId="0" fillId="0" borderId="70" xfId="0" applyBorder="1"/>
    <xf numFmtId="0" fontId="3" fillId="0" borderId="74" xfId="0" applyFont="1" applyBorder="1" applyAlignment="1">
      <alignment vertical="top" wrapText="1"/>
    </xf>
    <xf numFmtId="0" fontId="3" fillId="0" borderId="86" xfId="0" applyFont="1" applyBorder="1" applyAlignment="1">
      <alignment horizontal="center" vertical="top" wrapText="1"/>
    </xf>
    <xf numFmtId="0" fontId="12" fillId="0" borderId="60" xfId="0" applyFont="1" applyBorder="1" applyAlignment="1">
      <alignment horizontal="center" vertical="top" wrapText="1"/>
    </xf>
    <xf numFmtId="0" fontId="3" fillId="0" borderId="89" xfId="0" applyFont="1" applyBorder="1" applyAlignment="1">
      <alignment horizontal="left" vertical="top" wrapText="1" indent="1"/>
    </xf>
    <xf numFmtId="0" fontId="3" fillId="0" borderId="90" xfId="0" applyFont="1" applyBorder="1" applyAlignment="1">
      <alignment horizontal="left" vertical="top" wrapText="1" indent="1"/>
    </xf>
    <xf numFmtId="0" fontId="3" fillId="0" borderId="91" xfId="0" applyFont="1" applyBorder="1" applyAlignment="1">
      <alignment horizontal="left" vertical="top" wrapText="1" indent="1"/>
    </xf>
    <xf numFmtId="0" fontId="3" fillId="0" borderId="92" xfId="0" applyFont="1" applyBorder="1" applyAlignment="1">
      <alignment horizontal="left" vertical="top" wrapText="1" indent="1"/>
    </xf>
    <xf numFmtId="0" fontId="8" fillId="2" borderId="93" xfId="0" applyFont="1" applyFill="1" applyBorder="1" applyAlignment="1">
      <alignment vertical="top" wrapText="1"/>
    </xf>
    <xf numFmtId="0" fontId="3" fillId="0" borderId="94" xfId="0" applyFont="1" applyBorder="1" applyAlignment="1">
      <alignment horizontal="center" vertical="top" wrapText="1"/>
    </xf>
    <xf numFmtId="0" fontId="3" fillId="0" borderId="91" xfId="0" applyFont="1" applyBorder="1" applyAlignment="1">
      <alignment horizontal="center" vertical="top" wrapText="1"/>
    </xf>
    <xf numFmtId="0" fontId="3" fillId="0" borderId="90" xfId="0" applyFont="1" applyBorder="1" applyAlignment="1">
      <alignment horizontal="center" vertical="top" wrapText="1"/>
    </xf>
    <xf numFmtId="0" fontId="3" fillId="3" borderId="91" xfId="0" applyFont="1" applyFill="1" applyBorder="1" applyAlignment="1">
      <alignment horizontal="center" vertical="top" wrapText="1"/>
    </xf>
    <xf numFmtId="0" fontId="3" fillId="3" borderId="89" xfId="0" applyFont="1" applyFill="1" applyBorder="1" applyAlignment="1">
      <alignment horizontal="center" vertical="top" wrapText="1"/>
    </xf>
    <xf numFmtId="0" fontId="0" fillId="0" borderId="79" xfId="0" applyBorder="1"/>
    <xf numFmtId="0" fontId="1" fillId="0" borderId="81" xfId="0" applyFont="1" applyBorder="1"/>
    <xf numFmtId="0" fontId="4" fillId="2" borderId="84" xfId="0" applyFont="1" applyFill="1" applyBorder="1" applyAlignment="1">
      <alignment vertical="top" wrapText="1"/>
    </xf>
    <xf numFmtId="0" fontId="3" fillId="0" borderId="97" xfId="0" applyFont="1" applyBorder="1" applyAlignment="1">
      <alignment horizontal="left" vertical="top" wrapText="1" indent="1"/>
    </xf>
    <xf numFmtId="0" fontId="12" fillId="0" borderId="49" xfId="0" applyFont="1" applyBorder="1" applyAlignment="1">
      <alignment horizontal="center" vertical="top" wrapText="1"/>
    </xf>
    <xf numFmtId="0" fontId="3" fillId="0" borderId="96" xfId="0" applyFont="1" applyBorder="1" applyAlignment="1">
      <alignment vertical="top" wrapText="1"/>
    </xf>
    <xf numFmtId="0" fontId="9" fillId="0" borderId="99" xfId="0" applyFont="1" applyBorder="1" applyAlignment="1">
      <alignment horizontal="center" vertical="top" wrapText="1"/>
    </xf>
    <xf numFmtId="0" fontId="5" fillId="0" borderId="19" xfId="0" applyFont="1" applyBorder="1" applyAlignment="1">
      <alignment vertical="top" wrapText="1"/>
    </xf>
    <xf numFmtId="0" fontId="9" fillId="0" borderId="95" xfId="0" applyFont="1" applyBorder="1" applyAlignment="1">
      <alignment horizontal="center" vertical="top" wrapText="1"/>
    </xf>
    <xf numFmtId="0" fontId="12" fillId="0" borderId="101" xfId="0" applyFont="1" applyFill="1" applyBorder="1" applyAlignment="1">
      <alignment horizontal="center" vertical="top" wrapText="1"/>
    </xf>
    <xf numFmtId="0" fontId="9" fillId="0" borderId="101" xfId="0" applyFont="1" applyBorder="1" applyAlignment="1">
      <alignment horizontal="center" vertical="top" wrapText="1"/>
    </xf>
    <xf numFmtId="0" fontId="3" fillId="0" borderId="49" xfId="0" applyFont="1" applyBorder="1" applyAlignment="1">
      <alignment horizontal="center" vertical="top" wrapText="1"/>
    </xf>
    <xf numFmtId="0" fontId="12" fillId="0" borderId="96" xfId="0" applyFont="1" applyBorder="1" applyAlignment="1">
      <alignment horizontal="center" vertical="top" wrapText="1"/>
    </xf>
    <xf numFmtId="0" fontId="4" fillId="2" borderId="105" xfId="0" applyFont="1" applyFill="1" applyBorder="1" applyAlignment="1">
      <alignment horizontal="left" vertical="top" wrapText="1" indent="5"/>
    </xf>
    <xf numFmtId="0" fontId="4" fillId="2" borderId="106" xfId="0" applyFont="1" applyFill="1" applyBorder="1" applyAlignment="1">
      <alignment horizontal="left" vertical="top" wrapText="1" indent="5"/>
    </xf>
    <xf numFmtId="0" fontId="3" fillId="0" borderId="107" xfId="0" applyFont="1" applyBorder="1" applyAlignment="1">
      <alignment horizontal="left" vertical="top" wrapText="1" indent="1"/>
    </xf>
    <xf numFmtId="2" fontId="12" fillId="0" borderId="108" xfId="0" applyNumberFormat="1" applyFont="1" applyFill="1" applyBorder="1" applyAlignment="1">
      <alignment horizontal="center" vertical="top" shrinkToFit="1"/>
    </xf>
    <xf numFmtId="0" fontId="9" fillId="0" borderId="109" xfId="0" applyFont="1" applyBorder="1" applyAlignment="1">
      <alignment horizontal="center" vertical="top" wrapText="1"/>
    </xf>
    <xf numFmtId="2" fontId="14" fillId="0" borderId="82" xfId="0" applyNumberFormat="1" applyFont="1" applyFill="1" applyBorder="1" applyAlignment="1">
      <alignment horizontal="center" vertical="top" shrinkToFit="1"/>
    </xf>
    <xf numFmtId="2" fontId="12" fillId="0" borderId="19" xfId="0" applyNumberFormat="1" applyFont="1" applyBorder="1" applyAlignment="1">
      <alignment horizontal="center" vertical="top" wrapText="1"/>
    </xf>
    <xf numFmtId="2" fontId="12" fillId="0" borderId="68" xfId="0" applyNumberFormat="1" applyFont="1" applyFill="1" applyBorder="1" applyAlignment="1">
      <alignment horizontal="center" vertical="top" wrapText="1"/>
    </xf>
    <xf numFmtId="2" fontId="0" fillId="0" borderId="0" xfId="0" applyNumberFormat="1"/>
    <xf numFmtId="2" fontId="3" fillId="0" borderId="7" xfId="0" applyNumberFormat="1" applyFont="1" applyBorder="1" applyAlignment="1">
      <alignment horizontal="center" vertical="top" wrapText="1"/>
    </xf>
    <xf numFmtId="2" fontId="3" fillId="0" borderId="6" xfId="0" applyNumberFormat="1" applyFont="1" applyBorder="1" applyAlignment="1">
      <alignment horizontal="center" vertical="top" wrapText="1"/>
    </xf>
    <xf numFmtId="0" fontId="11" fillId="0" borderId="0" xfId="0" applyFont="1" applyBorder="1" applyAlignment="1">
      <alignment vertical="top" wrapText="1"/>
    </xf>
    <xf numFmtId="0" fontId="3" fillId="2" borderId="19" xfId="0" applyFont="1" applyFill="1" applyBorder="1" applyAlignment="1">
      <alignment horizontal="center" vertical="top" wrapText="1"/>
    </xf>
    <xf numFmtId="0" fontId="12" fillId="0" borderId="55" xfId="0" applyFont="1" applyBorder="1" applyAlignment="1">
      <alignment horizontal="center" vertical="top" wrapText="1"/>
    </xf>
    <xf numFmtId="0" fontId="9" fillId="0" borderId="60" xfId="0" applyFont="1" applyBorder="1" applyAlignment="1">
      <alignment horizontal="center" vertical="top" wrapText="1"/>
    </xf>
    <xf numFmtId="0" fontId="12" fillId="0" borderId="39" xfId="0" applyFont="1" applyFill="1" applyBorder="1" applyAlignment="1">
      <alignment horizontal="center" vertical="top" wrapText="1"/>
    </xf>
    <xf numFmtId="0" fontId="6" fillId="0" borderId="0" xfId="0" applyFont="1" applyBorder="1"/>
    <xf numFmtId="0" fontId="12" fillId="0" borderId="0" xfId="0" applyFont="1" applyFill="1" applyBorder="1" applyAlignment="1">
      <alignment horizontal="center" vertical="top" wrapText="1"/>
    </xf>
    <xf numFmtId="0" fontId="12" fillId="0" borderId="30" xfId="0" applyFont="1" applyBorder="1" applyAlignment="1">
      <alignment horizontal="center" vertical="top" wrapText="1"/>
    </xf>
    <xf numFmtId="0" fontId="3" fillId="0" borderId="111" xfId="0" applyFont="1" applyBorder="1" applyAlignment="1">
      <alignment horizontal="center" vertical="top" wrapText="1"/>
    </xf>
    <xf numFmtId="0" fontId="5" fillId="0" borderId="68" xfId="0" applyFont="1" applyBorder="1" applyAlignment="1">
      <alignment vertical="top" wrapText="1"/>
    </xf>
    <xf numFmtId="2" fontId="12" fillId="0" borderId="58" xfId="0" applyNumberFormat="1" applyFont="1" applyFill="1" applyBorder="1" applyAlignment="1">
      <alignment horizontal="center" vertical="top" shrinkToFit="1"/>
    </xf>
    <xf numFmtId="0" fontId="3" fillId="2" borderId="112" xfId="0" applyFont="1" applyFill="1" applyBorder="1" applyAlignment="1">
      <alignment vertical="top" wrapText="1"/>
    </xf>
    <xf numFmtId="0" fontId="3" fillId="2" borderId="113" xfId="0" applyFont="1" applyFill="1" applyBorder="1" applyAlignment="1">
      <alignment horizontal="center" vertical="top" wrapText="1"/>
    </xf>
    <xf numFmtId="0" fontId="3" fillId="2" borderId="115" xfId="0" applyFont="1" applyFill="1" applyBorder="1" applyAlignment="1">
      <alignment horizontal="center" vertical="top" wrapText="1"/>
    </xf>
    <xf numFmtId="0" fontId="3" fillId="2" borderId="116" xfId="0" applyFont="1" applyFill="1" applyBorder="1" applyAlignment="1">
      <alignment horizontal="center" vertical="top" wrapText="1"/>
    </xf>
    <xf numFmtId="0" fontId="0" fillId="4" borderId="117" xfId="0" applyFill="1" applyBorder="1"/>
    <xf numFmtId="0" fontId="0" fillId="4" borderId="118" xfId="0" applyFill="1" applyBorder="1"/>
    <xf numFmtId="0" fontId="11" fillId="0" borderId="6" xfId="0" applyFont="1" applyBorder="1" applyAlignment="1">
      <alignment vertical="top" wrapText="1"/>
    </xf>
    <xf numFmtId="0" fontId="12" fillId="0" borderId="119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/>
    </xf>
    <xf numFmtId="0" fontId="11" fillId="0" borderId="98" xfId="0" applyFont="1" applyBorder="1" applyAlignment="1">
      <alignment horizontal="center"/>
    </xf>
    <xf numFmtId="0" fontId="11" fillId="0" borderId="7" xfId="0" applyFont="1" applyBorder="1" applyAlignment="1">
      <alignment vertical="top" wrapText="1"/>
    </xf>
    <xf numFmtId="0" fontId="11" fillId="0" borderId="8" xfId="0" applyFont="1" applyBorder="1" applyAlignment="1">
      <alignment horizontal="center"/>
    </xf>
    <xf numFmtId="0" fontId="11" fillId="0" borderId="29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5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15" xfId="0" applyFont="1" applyBorder="1" applyAlignment="1">
      <alignment horizontal="center" vertical="top" wrapText="1"/>
    </xf>
    <xf numFmtId="0" fontId="0" fillId="0" borderId="42" xfId="0" applyBorder="1" applyAlignment="1">
      <alignment horizontal="center"/>
    </xf>
    <xf numFmtId="0" fontId="0" fillId="4" borderId="120" xfId="0" applyFill="1" applyBorder="1" applyAlignment="1">
      <alignment horizontal="center"/>
    </xf>
    <xf numFmtId="0" fontId="11" fillId="0" borderId="111" xfId="0" applyFont="1" applyBorder="1" applyAlignment="1">
      <alignment vertical="top" wrapText="1"/>
    </xf>
    <xf numFmtId="0" fontId="0" fillId="0" borderId="5" xfId="0" applyBorder="1" applyAlignment="1">
      <alignment horizontal="center"/>
    </xf>
    <xf numFmtId="0" fontId="8" fillId="2" borderId="121" xfId="0" applyFont="1" applyFill="1" applyBorder="1" applyAlignment="1">
      <alignment vertical="top" wrapText="1"/>
    </xf>
    <xf numFmtId="0" fontId="4" fillId="2" borderId="122" xfId="0" applyFont="1" applyFill="1" applyBorder="1" applyAlignment="1">
      <alignment vertical="top" wrapText="1"/>
    </xf>
    <xf numFmtId="0" fontId="4" fillId="2" borderId="123" xfId="0" applyFont="1" applyFill="1" applyBorder="1" applyAlignment="1">
      <alignment vertical="top" wrapText="1"/>
    </xf>
    <xf numFmtId="0" fontId="0" fillId="4" borderId="124" xfId="0" applyFill="1" applyBorder="1" applyAlignment="1">
      <alignment horizontal="center"/>
    </xf>
    <xf numFmtId="0" fontId="16" fillId="0" borderId="7" xfId="0" applyFont="1" applyBorder="1" applyAlignment="1">
      <alignment vertical="top" wrapText="1"/>
    </xf>
    <xf numFmtId="0" fontId="16" fillId="0" borderId="6" xfId="0" applyFont="1" applyBorder="1" applyAlignment="1">
      <alignment vertical="top" wrapText="1"/>
    </xf>
    <xf numFmtId="0" fontId="3" fillId="0" borderId="125" xfId="0" applyFont="1" applyBorder="1" applyAlignment="1">
      <alignment horizontal="left" vertical="top" wrapText="1" indent="1"/>
    </xf>
    <xf numFmtId="0" fontId="5" fillId="0" borderId="126" xfId="0" applyFont="1" applyBorder="1" applyAlignment="1">
      <alignment vertical="top" wrapText="1"/>
    </xf>
    <xf numFmtId="0" fontId="5" fillId="0" borderId="127" xfId="0" applyFont="1" applyBorder="1" applyAlignment="1">
      <alignment vertical="top" wrapText="1"/>
    </xf>
    <xf numFmtId="0" fontId="5" fillId="0" borderId="128" xfId="0" applyFont="1" applyBorder="1" applyAlignment="1">
      <alignment vertical="top" wrapText="1"/>
    </xf>
    <xf numFmtId="0" fontId="0" fillId="0" borderId="112" xfId="0" applyBorder="1" applyAlignment="1">
      <alignment horizontal="center"/>
    </xf>
    <xf numFmtId="0" fontId="12" fillId="0" borderId="15" xfId="0" applyFont="1" applyBorder="1" applyAlignment="1">
      <alignment horizontal="center" vertical="top" wrapText="1"/>
    </xf>
    <xf numFmtId="0" fontId="6" fillId="0" borderId="20" xfId="0" applyFont="1" applyBorder="1"/>
    <xf numFmtId="0" fontId="0" fillId="0" borderId="8" xfId="0" applyBorder="1" applyAlignment="1">
      <alignment horizontal="center"/>
    </xf>
    <xf numFmtId="0" fontId="12" fillId="0" borderId="22" xfId="0" applyFont="1" applyFill="1" applyBorder="1" applyAlignment="1">
      <alignment horizontal="center" vertical="top" wrapText="1"/>
    </xf>
    <xf numFmtId="0" fontId="11" fillId="3" borderId="7" xfId="0" applyFont="1" applyFill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30" xfId="0" applyFont="1" applyBorder="1" applyAlignment="1">
      <alignment vertical="top" wrapText="1"/>
    </xf>
    <xf numFmtId="2" fontId="13" fillId="0" borderId="130" xfId="0" applyNumberFormat="1" applyFont="1" applyFill="1" applyBorder="1" applyAlignment="1">
      <alignment horizontal="center" vertical="top" shrinkToFit="1"/>
    </xf>
    <xf numFmtId="2" fontId="13" fillId="0" borderId="6" xfId="0" applyNumberFormat="1" applyFont="1" applyFill="1" applyBorder="1" applyAlignment="1">
      <alignment horizontal="center" vertical="top" shrinkToFit="1"/>
    </xf>
    <xf numFmtId="2" fontId="13" fillId="0" borderId="131" xfId="0" applyNumberFormat="1" applyFont="1" applyFill="1" applyBorder="1" applyAlignment="1">
      <alignment horizontal="center" vertical="top" shrinkToFit="1"/>
    </xf>
    <xf numFmtId="0" fontId="16" fillId="0" borderId="10" xfId="0" applyFont="1" applyBorder="1" applyAlignment="1">
      <alignment vertical="top" wrapText="1"/>
    </xf>
    <xf numFmtId="0" fontId="11" fillId="0" borderId="57" xfId="0" applyFont="1" applyBorder="1" applyAlignment="1">
      <alignment horizontal="center"/>
    </xf>
    <xf numFmtId="2" fontId="15" fillId="0" borderId="132" xfId="0" applyNumberFormat="1" applyFont="1" applyFill="1" applyBorder="1" applyAlignment="1">
      <alignment horizontal="center" vertical="top" shrinkToFit="1"/>
    </xf>
    <xf numFmtId="0" fontId="11" fillId="0" borderId="22" xfId="0" applyFont="1" applyBorder="1" applyAlignment="1">
      <alignment horizontal="center" vertical="top" wrapText="1"/>
    </xf>
    <xf numFmtId="2" fontId="13" fillId="0" borderId="133" xfId="0" applyNumberFormat="1" applyFont="1" applyFill="1" applyBorder="1" applyAlignment="1">
      <alignment horizontal="center" vertical="top" shrinkToFit="1"/>
    </xf>
    <xf numFmtId="0" fontId="11" fillId="0" borderId="30" xfId="0" applyFont="1" applyBorder="1" applyAlignment="1">
      <alignment vertical="top" wrapText="1"/>
    </xf>
    <xf numFmtId="0" fontId="3" fillId="2" borderId="5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vertical="top" wrapText="1"/>
    </xf>
    <xf numFmtId="0" fontId="5" fillId="0" borderId="8" xfId="0" applyFont="1" applyBorder="1" applyAlignment="1">
      <alignment vertical="top" wrapText="1"/>
    </xf>
    <xf numFmtId="0" fontId="3" fillId="2" borderId="129" xfId="0" applyFont="1" applyFill="1" applyBorder="1" applyAlignment="1">
      <alignment vertical="top" wrapText="1"/>
    </xf>
    <xf numFmtId="0" fontId="3" fillId="2" borderId="6" xfId="0" applyFont="1" applyFill="1" applyBorder="1" applyAlignment="1">
      <alignment horizontal="center" vertical="top" wrapText="1"/>
    </xf>
    <xf numFmtId="0" fontId="14" fillId="0" borderId="136" xfId="0" applyFont="1" applyFill="1" applyBorder="1" applyAlignment="1">
      <alignment horizontal="center" vertical="top" wrapText="1"/>
    </xf>
    <xf numFmtId="2" fontId="13" fillId="0" borderId="137" xfId="0" applyNumberFormat="1" applyFont="1" applyFill="1" applyBorder="1" applyAlignment="1">
      <alignment horizontal="center" vertical="top" shrinkToFit="1"/>
    </xf>
    <xf numFmtId="0" fontId="3" fillId="0" borderId="138" xfId="0" applyFont="1" applyBorder="1" applyAlignment="1">
      <alignment vertical="top" wrapText="1"/>
    </xf>
    <xf numFmtId="2" fontId="13" fillId="0" borderId="139" xfId="0" applyNumberFormat="1" applyFont="1" applyFill="1" applyBorder="1" applyAlignment="1">
      <alignment horizontal="center" vertical="top" shrinkToFit="1"/>
    </xf>
    <xf numFmtId="2" fontId="13" fillId="0" borderId="140" xfId="0" applyNumberFormat="1" applyFont="1" applyFill="1" applyBorder="1" applyAlignment="1">
      <alignment horizontal="center" vertical="top" shrinkToFit="1"/>
    </xf>
    <xf numFmtId="2" fontId="14" fillId="0" borderId="141" xfId="0" applyNumberFormat="1" applyFont="1" applyFill="1" applyBorder="1" applyAlignment="1">
      <alignment horizontal="center" vertical="top" shrinkToFit="1"/>
    </xf>
    <xf numFmtId="0" fontId="0" fillId="0" borderId="89" xfId="0" applyBorder="1"/>
    <xf numFmtId="2" fontId="13" fillId="0" borderId="10" xfId="0" applyNumberFormat="1" applyFont="1" applyFill="1" applyBorder="1" applyAlignment="1">
      <alignment horizontal="center" vertical="top" shrinkToFit="1"/>
    </xf>
    <xf numFmtId="2" fontId="13" fillId="0" borderId="7" xfId="0" applyNumberFormat="1" applyFont="1" applyFill="1" applyBorder="1" applyAlignment="1">
      <alignment horizontal="center" vertical="top" shrinkToFit="1"/>
    </xf>
    <xf numFmtId="0" fontId="15" fillId="0" borderId="6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11" fillId="0" borderId="4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5" fillId="0" borderId="49" xfId="0" applyFont="1" applyBorder="1" applyAlignment="1">
      <alignment vertical="top" wrapText="1"/>
    </xf>
    <xf numFmtId="0" fontId="10" fillId="2" borderId="143" xfId="0" applyFont="1" applyFill="1" applyBorder="1" applyAlignment="1">
      <alignment vertical="top" wrapText="1"/>
    </xf>
    <xf numFmtId="0" fontId="4" fillId="2" borderId="144" xfId="0" applyFont="1" applyFill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3" fillId="0" borderId="46" xfId="0" applyFont="1" applyBorder="1" applyAlignment="1">
      <alignment horizontal="center" vertical="top" wrapText="1"/>
    </xf>
    <xf numFmtId="0" fontId="11" fillId="0" borderId="128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3" fillId="0" borderId="128" xfId="0" applyFont="1" applyBorder="1" applyAlignment="1">
      <alignment horizontal="center" vertical="top" wrapText="1"/>
    </xf>
    <xf numFmtId="0" fontId="9" fillId="0" borderId="145" xfId="0" applyFont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top" wrapText="1"/>
    </xf>
    <xf numFmtId="0" fontId="3" fillId="2" borderId="147" xfId="0" applyFont="1" applyFill="1" applyBorder="1" applyAlignment="1">
      <alignment vertical="top" wrapText="1"/>
    </xf>
    <xf numFmtId="2" fontId="12" fillId="0" borderId="139" xfId="0" applyNumberFormat="1" applyFont="1" applyFill="1" applyBorder="1" applyAlignment="1">
      <alignment horizontal="center" vertical="top" shrinkToFit="1"/>
    </xf>
    <xf numFmtId="2" fontId="12" fillId="0" borderId="140" xfId="0" applyNumberFormat="1" applyFont="1" applyFill="1" applyBorder="1" applyAlignment="1">
      <alignment horizontal="center" vertical="top" shrinkToFit="1"/>
    </xf>
    <xf numFmtId="2" fontId="12" fillId="0" borderId="8" xfId="0" applyNumberFormat="1" applyFont="1" applyFill="1" applyBorder="1" applyAlignment="1">
      <alignment horizontal="center" vertical="top" shrinkToFit="1"/>
    </xf>
    <xf numFmtId="2" fontId="14" fillId="0" borderId="7" xfId="0" applyNumberFormat="1" applyFont="1" applyFill="1" applyBorder="1" applyAlignment="1">
      <alignment horizontal="center" vertical="top" shrinkToFit="1"/>
    </xf>
    <xf numFmtId="0" fontId="0" fillId="0" borderId="80" xfId="0" applyBorder="1"/>
    <xf numFmtId="0" fontId="6" fillId="0" borderId="6" xfId="0" applyFont="1" applyBorder="1" applyAlignment="1">
      <alignment vertical="top" wrapText="1"/>
    </xf>
    <xf numFmtId="0" fontId="11" fillId="0" borderId="148" xfId="0" applyFont="1" applyBorder="1" applyAlignment="1">
      <alignment vertical="top" wrapText="1"/>
    </xf>
    <xf numFmtId="0" fontId="5" fillId="0" borderId="38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12" fillId="0" borderId="148" xfId="0" applyFont="1" applyBorder="1" applyAlignment="1">
      <alignment horizontal="center" vertical="top" wrapText="1"/>
    </xf>
    <xf numFmtId="2" fontId="3" fillId="0" borderId="10" xfId="0" applyNumberFormat="1" applyFont="1" applyBorder="1" applyAlignment="1">
      <alignment horizontal="center" vertical="top" wrapText="1"/>
    </xf>
    <xf numFmtId="0" fontId="11" fillId="0" borderId="119" xfId="0" applyFont="1" applyBorder="1" applyAlignment="1">
      <alignment vertical="top" wrapText="1"/>
    </xf>
    <xf numFmtId="0" fontId="5" fillId="0" borderId="110" xfId="0" applyFont="1" applyBorder="1" applyAlignment="1">
      <alignment vertical="top" wrapText="1"/>
    </xf>
    <xf numFmtId="0" fontId="5" fillId="0" borderId="42" xfId="0" applyFont="1" applyBorder="1" applyAlignment="1">
      <alignment vertical="top" wrapText="1"/>
    </xf>
    <xf numFmtId="0" fontId="3" fillId="2" borderId="150" xfId="0" applyFont="1" applyFill="1" applyBorder="1" applyAlignment="1">
      <alignment horizontal="center" vertical="top" wrapText="1"/>
    </xf>
    <xf numFmtId="1" fontId="3" fillId="0" borderId="7" xfId="0" applyNumberFormat="1" applyFont="1" applyBorder="1" applyAlignment="1">
      <alignment horizontal="center" vertical="top" wrapText="1"/>
    </xf>
    <xf numFmtId="2" fontId="13" fillId="0" borderId="151" xfId="0" applyNumberFormat="1" applyFont="1" applyFill="1" applyBorder="1" applyAlignment="1">
      <alignment horizontal="center" vertical="top" shrinkToFit="1"/>
    </xf>
    <xf numFmtId="2" fontId="13" fillId="0" borderId="132" xfId="0" applyNumberFormat="1" applyFont="1" applyFill="1" applyBorder="1" applyAlignment="1">
      <alignment horizontal="center" vertical="top" shrinkToFit="1"/>
    </xf>
    <xf numFmtId="0" fontId="11" fillId="0" borderId="38" xfId="0" applyFont="1" applyBorder="1" applyAlignment="1">
      <alignment vertical="top" wrapText="1"/>
    </xf>
    <xf numFmtId="0" fontId="12" fillId="0" borderId="36" xfId="0" applyFont="1" applyBorder="1" applyAlignment="1">
      <alignment horizontal="center" vertical="top" wrapText="1"/>
    </xf>
    <xf numFmtId="2" fontId="13" fillId="0" borderId="36" xfId="0" applyNumberFormat="1" applyFont="1" applyFill="1" applyBorder="1" applyAlignment="1">
      <alignment horizontal="center" vertical="top" shrinkToFit="1"/>
    </xf>
    <xf numFmtId="2" fontId="13" fillId="0" borderId="58" xfId="0" applyNumberFormat="1" applyFont="1" applyFill="1" applyBorder="1" applyAlignment="1">
      <alignment horizontal="center" vertical="top" shrinkToFit="1"/>
    </xf>
    <xf numFmtId="2" fontId="12" fillId="0" borderId="0" xfId="0" applyNumberFormat="1" applyFont="1"/>
    <xf numFmtId="2" fontId="13" fillId="0" borderId="152" xfId="0" applyNumberFormat="1" applyFont="1" applyFill="1" applyBorder="1" applyAlignment="1">
      <alignment horizontal="center" vertical="top" shrinkToFit="1"/>
    </xf>
    <xf numFmtId="0" fontId="3" fillId="0" borderId="153" xfId="0" applyFont="1" applyBorder="1" applyAlignment="1">
      <alignment horizontal="center" vertical="top" wrapText="1"/>
    </xf>
    <xf numFmtId="0" fontId="9" fillId="0" borderId="154" xfId="0" applyFont="1" applyBorder="1" applyAlignment="1">
      <alignment horizontal="center" vertical="top" wrapText="1"/>
    </xf>
    <xf numFmtId="0" fontId="1" fillId="0" borderId="0" xfId="0" applyFont="1"/>
    <xf numFmtId="2" fontId="12" fillId="0" borderId="0" xfId="0" applyNumberFormat="1" applyFont="1" applyBorder="1"/>
    <xf numFmtId="0" fontId="3" fillId="0" borderId="86" xfId="0" applyFont="1" applyBorder="1" applyAlignment="1">
      <alignment horizontal="left" vertical="top" wrapText="1" indent="1"/>
    </xf>
    <xf numFmtId="0" fontId="1" fillId="0" borderId="86" xfId="0" applyFont="1" applyBorder="1"/>
    <xf numFmtId="0" fontId="0" fillId="0" borderId="55" xfId="0" applyBorder="1"/>
    <xf numFmtId="0" fontId="12" fillId="0" borderId="73" xfId="0" applyFont="1" applyBorder="1" applyAlignment="1">
      <alignment horizontal="center" vertical="top" wrapText="1"/>
    </xf>
    <xf numFmtId="0" fontId="5" fillId="0" borderId="5" xfId="0" applyFont="1" applyBorder="1" applyAlignment="1">
      <alignment vertical="top" wrapText="1"/>
    </xf>
    <xf numFmtId="0" fontId="16" fillId="0" borderId="0" xfId="0" applyFont="1" applyBorder="1" applyAlignment="1">
      <alignment vertical="top" wrapText="1"/>
    </xf>
    <xf numFmtId="0" fontId="12" fillId="0" borderId="98" xfId="0" applyFont="1" applyBorder="1" applyAlignment="1">
      <alignment horizontal="center"/>
    </xf>
    <xf numFmtId="0" fontId="5" fillId="0" borderId="155" xfId="0" applyFont="1" applyBorder="1" applyAlignment="1">
      <alignment vertical="top" wrapText="1"/>
    </xf>
    <xf numFmtId="0" fontId="5" fillId="0" borderId="156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12" fillId="0" borderId="5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2" fontId="14" fillId="0" borderId="132" xfId="0" applyNumberFormat="1" applyFont="1" applyFill="1" applyBorder="1" applyAlignment="1">
      <alignment horizontal="center" vertical="top" shrinkToFit="1"/>
    </xf>
    <xf numFmtId="0" fontId="12" fillId="0" borderId="38" xfId="0" applyFont="1" applyBorder="1" applyAlignment="1">
      <alignment horizontal="center"/>
    </xf>
    <xf numFmtId="2" fontId="12" fillId="0" borderId="81" xfId="0" applyNumberFormat="1" applyFont="1" applyBorder="1"/>
    <xf numFmtId="0" fontId="9" fillId="2" borderId="12" xfId="0" applyFont="1" applyFill="1" applyBorder="1" applyAlignment="1">
      <alignment vertical="top" wrapText="1"/>
    </xf>
    <xf numFmtId="0" fontId="2" fillId="2" borderId="16" xfId="0" applyFont="1" applyFill="1" applyBorder="1" applyAlignment="1">
      <alignment vertical="top" wrapText="1"/>
    </xf>
    <xf numFmtId="0" fontId="10" fillId="2" borderId="13" xfId="0" applyFont="1" applyFill="1" applyBorder="1" applyAlignment="1">
      <alignment vertical="top" wrapText="1"/>
    </xf>
    <xf numFmtId="0" fontId="10" fillId="2" borderId="114" xfId="0" applyFont="1" applyFill="1" applyBorder="1" applyAlignment="1">
      <alignment vertical="top" wrapText="1"/>
    </xf>
    <xf numFmtId="0" fontId="4" fillId="2" borderId="18" xfId="0" applyFont="1" applyFill="1" applyBorder="1" applyAlignment="1">
      <alignment horizontal="left" vertical="top" wrapText="1" indent="5"/>
    </xf>
    <xf numFmtId="0" fontId="4" fillId="2" borderId="3" xfId="0" applyFont="1" applyFill="1" applyBorder="1" applyAlignment="1">
      <alignment horizontal="left" vertical="top" wrapText="1" indent="5"/>
    </xf>
    <xf numFmtId="0" fontId="4" fillId="2" borderId="142" xfId="0" applyFont="1" applyFill="1" applyBorder="1" applyAlignment="1">
      <alignment horizontal="left" vertical="top" wrapText="1" indent="5"/>
    </xf>
    <xf numFmtId="0" fontId="1" fillId="0" borderId="0" xfId="0" applyFont="1" applyBorder="1" applyAlignment="1">
      <alignment horizontal="center"/>
    </xf>
    <xf numFmtId="0" fontId="2" fillId="2" borderId="51" xfId="0" applyFont="1" applyFill="1" applyBorder="1" applyAlignment="1">
      <alignment vertical="top" wrapText="1"/>
    </xf>
    <xf numFmtId="0" fontId="10" fillId="2" borderId="134" xfId="0" applyFont="1" applyFill="1" applyBorder="1" applyAlignment="1">
      <alignment vertical="top" wrapText="1"/>
    </xf>
    <xf numFmtId="0" fontId="10" fillId="2" borderId="135" xfId="0" applyFont="1" applyFill="1" applyBorder="1" applyAlignment="1">
      <alignment vertical="top" wrapText="1"/>
    </xf>
    <xf numFmtId="0" fontId="4" fillId="2" borderId="11" xfId="0" applyFont="1" applyFill="1" applyBorder="1" applyAlignment="1">
      <alignment horizontal="left" vertical="top" wrapText="1" indent="5"/>
    </xf>
    <xf numFmtId="0" fontId="4" fillId="2" borderId="0" xfId="0" applyFont="1" applyFill="1" applyBorder="1" applyAlignment="1">
      <alignment horizontal="left" vertical="top" wrapText="1" indent="5"/>
    </xf>
    <xf numFmtId="0" fontId="4" fillId="2" borderId="19" xfId="0" applyFont="1" applyFill="1" applyBorder="1" applyAlignment="1">
      <alignment horizontal="left" vertical="top" wrapText="1" indent="5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2" borderId="59" xfId="0" applyFont="1" applyFill="1" applyBorder="1" applyAlignment="1">
      <alignment horizontal="left" vertical="top" wrapText="1" indent="5"/>
    </xf>
    <xf numFmtId="0" fontId="4" fillId="2" borderId="2" xfId="0" applyFont="1" applyFill="1" applyBorder="1" applyAlignment="1">
      <alignment horizontal="left" vertical="top" wrapText="1" indent="5"/>
    </xf>
    <xf numFmtId="0" fontId="4" fillId="2" borderId="17" xfId="0" applyFont="1" applyFill="1" applyBorder="1" applyAlignment="1">
      <alignment horizontal="left" vertical="top" wrapText="1" indent="5"/>
    </xf>
    <xf numFmtId="0" fontId="10" fillId="2" borderId="149" xfId="0" applyFont="1" applyFill="1" applyBorder="1" applyAlignment="1">
      <alignment vertical="top" wrapText="1"/>
    </xf>
    <xf numFmtId="0" fontId="10" fillId="2" borderId="52" xfId="0" applyFont="1" applyFill="1" applyBorder="1" applyAlignment="1">
      <alignment vertical="top" wrapText="1"/>
    </xf>
    <xf numFmtId="0" fontId="4" fillId="2" borderId="77" xfId="0" applyFont="1" applyFill="1" applyBorder="1" applyAlignment="1">
      <alignment horizontal="left" vertical="top" wrapText="1" indent="5"/>
    </xf>
    <xf numFmtId="0" fontId="4" fillId="2" borderId="78" xfId="0" applyFont="1" applyFill="1" applyBorder="1" applyAlignment="1">
      <alignment horizontal="left" vertical="top" wrapText="1" indent="5"/>
    </xf>
    <xf numFmtId="0" fontId="4" fillId="2" borderId="100" xfId="0" applyFont="1" applyFill="1" applyBorder="1" applyAlignment="1">
      <alignment horizontal="left" vertical="top" wrapText="1" indent="5"/>
    </xf>
    <xf numFmtId="0" fontId="4" fillId="2" borderId="103" xfId="0" applyFont="1" applyFill="1" applyBorder="1" applyAlignment="1">
      <alignment horizontal="left" vertical="top" wrapText="1" indent="5"/>
    </xf>
    <xf numFmtId="0" fontId="4" fillId="2" borderId="104" xfId="0" applyFont="1" applyFill="1" applyBorder="1" applyAlignment="1">
      <alignment horizontal="left" vertical="top" wrapText="1" indent="5"/>
    </xf>
    <xf numFmtId="0" fontId="4" fillId="2" borderId="69" xfId="0" applyFont="1" applyFill="1" applyBorder="1" applyAlignment="1">
      <alignment horizontal="left" vertical="top" wrapText="1" indent="5"/>
    </xf>
    <xf numFmtId="0" fontId="11" fillId="2" borderId="86" xfId="0" applyFont="1" applyFill="1" applyBorder="1" applyAlignment="1">
      <alignment horizontal="center" vertical="top" wrapText="1"/>
    </xf>
    <xf numFmtId="0" fontId="11" fillId="2" borderId="73" xfId="0" applyFont="1" applyFill="1" applyBorder="1" applyAlignment="1">
      <alignment horizontal="center" vertical="top" wrapText="1"/>
    </xf>
    <xf numFmtId="0" fontId="4" fillId="2" borderId="50" xfId="0" applyFont="1" applyFill="1" applyBorder="1" applyAlignment="1">
      <alignment horizontal="left" vertical="top" wrapText="1" indent="5"/>
    </xf>
    <xf numFmtId="0" fontId="4" fillId="2" borderId="36" xfId="0" applyFont="1" applyFill="1" applyBorder="1" applyAlignment="1">
      <alignment horizontal="left" vertical="top" wrapText="1" indent="5"/>
    </xf>
    <xf numFmtId="0" fontId="4" fillId="2" borderId="39" xfId="0" applyFont="1" applyFill="1" applyBorder="1" applyAlignment="1">
      <alignment horizontal="left" vertical="top" wrapText="1" indent="5"/>
    </xf>
    <xf numFmtId="0" fontId="4" fillId="2" borderId="87" xfId="0" applyFont="1" applyFill="1" applyBorder="1" applyAlignment="1">
      <alignment horizontal="left" vertical="top" wrapText="1" indent="5"/>
    </xf>
    <xf numFmtId="0" fontId="4" fillId="2" borderId="88" xfId="0" applyFont="1" applyFill="1" applyBorder="1" applyAlignment="1">
      <alignment horizontal="left" vertical="top" wrapText="1" indent="5"/>
    </xf>
    <xf numFmtId="0" fontId="4" fillId="2" borderId="102" xfId="0" applyFont="1" applyFill="1" applyBorder="1" applyAlignment="1">
      <alignment horizontal="left" vertical="top" wrapText="1" indent="5"/>
    </xf>
    <xf numFmtId="0" fontId="10" fillId="2" borderId="146" xfId="0" applyFont="1" applyFill="1" applyBorder="1" applyAlignment="1">
      <alignment vertical="top" wrapText="1"/>
    </xf>
    <xf numFmtId="0" fontId="11" fillId="2" borderId="88" xfId="0" applyFont="1" applyFill="1" applyBorder="1" applyAlignment="1">
      <alignment horizontal="center" vertical="top" wrapText="1"/>
    </xf>
    <xf numFmtId="0" fontId="4" fillId="2" borderId="102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4"/>
  <sheetViews>
    <sheetView tabSelected="1" topLeftCell="A193" workbookViewId="0">
      <selection activeCell="F213" sqref="F213"/>
    </sheetView>
  </sheetViews>
  <sheetFormatPr baseColWidth="10" defaultRowHeight="14.4" x14ac:dyDescent="0.3"/>
  <cols>
    <col min="1" max="1" width="6.6640625" customWidth="1"/>
    <col min="2" max="2" width="46.6640625" customWidth="1"/>
    <col min="3" max="3" width="5.5546875" customWidth="1"/>
    <col min="4" max="4" width="8.5546875" customWidth="1"/>
    <col min="5" max="5" width="7.5546875" customWidth="1"/>
  </cols>
  <sheetData>
    <row r="1" spans="1:6" x14ac:dyDescent="0.3">
      <c r="B1" t="s">
        <v>124</v>
      </c>
    </row>
    <row r="2" spans="1:6" x14ac:dyDescent="0.3">
      <c r="A2" s="309" t="s">
        <v>105</v>
      </c>
      <c r="B2" s="310"/>
      <c r="C2" s="310"/>
      <c r="D2" s="310"/>
      <c r="E2" s="310"/>
      <c r="F2" s="310"/>
    </row>
    <row r="3" spans="1:6" ht="15" thickBot="1" x14ac:dyDescent="0.35">
      <c r="B3" s="277" t="s">
        <v>95</v>
      </c>
    </row>
    <row r="4" spans="1:6" ht="14.25" customHeight="1" thickTop="1" x14ac:dyDescent="0.3">
      <c r="A4" s="295" t="s">
        <v>16</v>
      </c>
      <c r="B4" s="304" t="s">
        <v>11</v>
      </c>
      <c r="C4" s="223" t="s">
        <v>12</v>
      </c>
      <c r="D4" s="172" t="s">
        <v>13</v>
      </c>
      <c r="E4" s="14" t="s">
        <v>14</v>
      </c>
      <c r="F4" s="15" t="s">
        <v>15</v>
      </c>
    </row>
    <row r="5" spans="1:6" ht="15" thickBot="1" x14ac:dyDescent="0.35">
      <c r="A5" s="296"/>
      <c r="B5" s="314"/>
      <c r="C5" s="265"/>
      <c r="D5" s="174"/>
      <c r="E5" s="1"/>
      <c r="F5" s="16" t="s">
        <v>0</v>
      </c>
    </row>
    <row r="6" spans="1:6" ht="15" customHeight="1" thickTop="1" x14ac:dyDescent="0.3">
      <c r="A6" s="17" t="s">
        <v>62</v>
      </c>
      <c r="B6" s="262" t="s">
        <v>2</v>
      </c>
      <c r="C6" s="7" t="s">
        <v>17</v>
      </c>
      <c r="D6" s="179">
        <v>1</v>
      </c>
      <c r="E6" s="89"/>
      <c r="F6" s="143">
        <f t="shared" ref="F6:F8" si="0">D6*E6</f>
        <v>0</v>
      </c>
    </row>
    <row r="7" spans="1:6" x14ac:dyDescent="0.3">
      <c r="A7" s="80" t="s">
        <v>35</v>
      </c>
      <c r="B7" s="219" t="s">
        <v>3</v>
      </c>
      <c r="C7" s="163" t="s">
        <v>17</v>
      </c>
      <c r="D7" s="168">
        <v>1</v>
      </c>
      <c r="E7" s="91"/>
      <c r="F7" s="42">
        <f t="shared" si="0"/>
        <v>0</v>
      </c>
    </row>
    <row r="8" spans="1:6" x14ac:dyDescent="0.3">
      <c r="A8" s="19" t="s">
        <v>92</v>
      </c>
      <c r="B8" s="182" t="s">
        <v>4</v>
      </c>
      <c r="C8" s="8" t="s">
        <v>17</v>
      </c>
      <c r="D8" s="9">
        <v>1</v>
      </c>
      <c r="E8" s="272"/>
      <c r="F8" s="20">
        <f t="shared" si="0"/>
        <v>0</v>
      </c>
    </row>
    <row r="9" spans="1:6" x14ac:dyDescent="0.3">
      <c r="A9" s="75"/>
      <c r="B9" s="258"/>
      <c r="C9" s="117"/>
      <c r="D9" s="115"/>
      <c r="E9" s="115" t="s">
        <v>21</v>
      </c>
      <c r="F9" s="119">
        <f>SUM(F6:F8)</f>
        <v>0</v>
      </c>
    </row>
    <row r="10" spans="1:6" ht="15" thickBot="1" x14ac:dyDescent="0.35">
      <c r="A10" s="311" t="s">
        <v>5</v>
      </c>
      <c r="B10" s="312"/>
      <c r="C10" s="312"/>
      <c r="D10" s="312"/>
      <c r="E10" s="312"/>
      <c r="F10" s="313"/>
    </row>
    <row r="11" spans="1:6" ht="15" thickTop="1" x14ac:dyDescent="0.3">
      <c r="A11" s="34" t="s">
        <v>36</v>
      </c>
      <c r="B11" s="191" t="s">
        <v>24</v>
      </c>
      <c r="C11" s="94" t="s">
        <v>19</v>
      </c>
      <c r="D11" s="169">
        <v>30</v>
      </c>
      <c r="E11" s="96"/>
      <c r="F11" s="35">
        <f>D11*E11</f>
        <v>0</v>
      </c>
    </row>
    <row r="12" spans="1:6" x14ac:dyDescent="0.3">
      <c r="A12" s="24" t="s">
        <v>37</v>
      </c>
      <c r="B12" s="234" t="s">
        <v>26</v>
      </c>
      <c r="C12" s="8" t="s">
        <v>18</v>
      </c>
      <c r="D12" s="9">
        <v>550</v>
      </c>
      <c r="E12" s="97"/>
      <c r="F12" s="20">
        <f>D12*E12</f>
        <v>0</v>
      </c>
    </row>
    <row r="13" spans="1:6" x14ac:dyDescent="0.3">
      <c r="A13" s="45" t="s">
        <v>38</v>
      </c>
      <c r="B13" s="219" t="s">
        <v>6</v>
      </c>
      <c r="C13" s="86" t="s">
        <v>19</v>
      </c>
      <c r="D13" s="37">
        <v>20</v>
      </c>
      <c r="E13" s="91"/>
      <c r="F13" s="42">
        <f>D13*E13</f>
        <v>0</v>
      </c>
    </row>
    <row r="14" spans="1:6" ht="15.75" customHeight="1" thickBot="1" x14ac:dyDescent="0.35">
      <c r="A14" s="152" t="s">
        <v>68</v>
      </c>
      <c r="B14" s="237" t="s">
        <v>69</v>
      </c>
      <c r="C14" s="148" t="s">
        <v>67</v>
      </c>
      <c r="D14" s="244">
        <v>45</v>
      </c>
      <c r="E14" s="153"/>
      <c r="F14" s="154">
        <f>D14*E14</f>
        <v>0</v>
      </c>
    </row>
    <row r="15" spans="1:6" x14ac:dyDescent="0.3">
      <c r="A15" s="17"/>
      <c r="B15" s="235"/>
      <c r="C15" s="4"/>
      <c r="D15" s="258"/>
      <c r="E15" s="11" t="s">
        <v>21</v>
      </c>
      <c r="F15" s="156">
        <f>SUM(F11:F14)</f>
        <v>0</v>
      </c>
    </row>
    <row r="16" spans="1:6" ht="15.6" x14ac:dyDescent="0.3">
      <c r="A16" s="82"/>
      <c r="B16" s="221" t="s">
        <v>27</v>
      </c>
      <c r="C16" s="83"/>
      <c r="D16" s="221"/>
      <c r="E16" s="83"/>
      <c r="F16" s="84"/>
    </row>
    <row r="17" spans="1:6" ht="14.25" customHeight="1" x14ac:dyDescent="0.3">
      <c r="A17" s="30" t="s">
        <v>39</v>
      </c>
      <c r="B17" s="178" t="s">
        <v>7</v>
      </c>
      <c r="C17" s="79" t="s">
        <v>19</v>
      </c>
      <c r="D17" s="37">
        <v>190</v>
      </c>
      <c r="E17" s="79"/>
      <c r="F17" s="18">
        <f t="shared" ref="F17:F30" si="1">D17*E17</f>
        <v>0</v>
      </c>
    </row>
    <row r="18" spans="1:6" ht="15.75" customHeight="1" x14ac:dyDescent="0.3">
      <c r="A18" s="28" t="s">
        <v>40</v>
      </c>
      <c r="B18" s="182" t="s">
        <v>60</v>
      </c>
      <c r="C18" s="81" t="s">
        <v>19</v>
      </c>
      <c r="D18" s="6">
        <v>40</v>
      </c>
      <c r="E18" s="81"/>
      <c r="F18" s="29">
        <f t="shared" si="1"/>
        <v>0</v>
      </c>
    </row>
    <row r="19" spans="1:6" x14ac:dyDescent="0.3">
      <c r="A19" s="28" t="s">
        <v>41</v>
      </c>
      <c r="B19" s="178" t="s">
        <v>61</v>
      </c>
      <c r="C19" s="79" t="s">
        <v>19</v>
      </c>
      <c r="D19" s="5">
        <v>40</v>
      </c>
      <c r="E19" s="79"/>
      <c r="F19" s="18">
        <f t="shared" si="1"/>
        <v>0</v>
      </c>
    </row>
    <row r="20" spans="1:6" x14ac:dyDescent="0.3">
      <c r="A20" s="30" t="s">
        <v>42</v>
      </c>
      <c r="B20" s="182" t="s">
        <v>8</v>
      </c>
      <c r="C20" s="81" t="s">
        <v>19</v>
      </c>
      <c r="D20" s="159">
        <v>35</v>
      </c>
      <c r="E20" s="81"/>
      <c r="F20" s="29">
        <f t="shared" si="1"/>
        <v>0</v>
      </c>
    </row>
    <row r="21" spans="1:6" x14ac:dyDescent="0.3">
      <c r="A21" s="28" t="s">
        <v>43</v>
      </c>
      <c r="B21" s="178" t="s">
        <v>9</v>
      </c>
      <c r="C21" s="79" t="s">
        <v>19</v>
      </c>
      <c r="D21" s="160">
        <v>30</v>
      </c>
      <c r="E21" s="79"/>
      <c r="F21" s="18">
        <f t="shared" si="1"/>
        <v>0</v>
      </c>
    </row>
    <row r="22" spans="1:6" x14ac:dyDescent="0.3">
      <c r="A22" s="33" t="s">
        <v>44</v>
      </c>
      <c r="B22" s="182" t="s">
        <v>10</v>
      </c>
      <c r="C22" s="81" t="s">
        <v>18</v>
      </c>
      <c r="D22" s="6">
        <v>270</v>
      </c>
      <c r="E22" s="81"/>
      <c r="F22" s="29">
        <f t="shared" si="1"/>
        <v>0</v>
      </c>
    </row>
    <row r="23" spans="1:6" ht="12.75" customHeight="1" x14ac:dyDescent="0.3">
      <c r="A23" s="33" t="s">
        <v>45</v>
      </c>
      <c r="B23" s="208" t="s">
        <v>59</v>
      </c>
      <c r="C23" s="95" t="s">
        <v>19</v>
      </c>
      <c r="D23" s="39">
        <v>125</v>
      </c>
      <c r="E23" s="95"/>
      <c r="F23" s="29">
        <f t="shared" si="1"/>
        <v>0</v>
      </c>
    </row>
    <row r="24" spans="1:6" x14ac:dyDescent="0.3">
      <c r="A24" s="40" t="s">
        <v>46</v>
      </c>
      <c r="B24" s="182" t="s">
        <v>32</v>
      </c>
      <c r="C24" s="81" t="s">
        <v>18</v>
      </c>
      <c r="D24" s="6">
        <v>270</v>
      </c>
      <c r="E24" s="81"/>
      <c r="F24" s="43">
        <f t="shared" si="1"/>
        <v>0</v>
      </c>
    </row>
    <row r="25" spans="1:6" x14ac:dyDescent="0.3">
      <c r="A25" s="22" t="s">
        <v>47</v>
      </c>
      <c r="B25" s="209" t="s">
        <v>25</v>
      </c>
      <c r="C25" s="115" t="s">
        <v>18</v>
      </c>
      <c r="D25" s="10">
        <v>195</v>
      </c>
      <c r="E25" s="98"/>
      <c r="F25" s="41">
        <f t="shared" si="1"/>
        <v>0</v>
      </c>
    </row>
    <row r="26" spans="1:6" x14ac:dyDescent="0.3">
      <c r="A26" s="23" t="s">
        <v>48</v>
      </c>
      <c r="B26" s="209" t="s">
        <v>33</v>
      </c>
      <c r="C26" s="115" t="s">
        <v>18</v>
      </c>
      <c r="D26" s="10">
        <v>75</v>
      </c>
      <c r="E26" s="98"/>
      <c r="F26" s="41">
        <f t="shared" si="1"/>
        <v>0</v>
      </c>
    </row>
    <row r="27" spans="1:6" ht="14.25" customHeight="1" x14ac:dyDescent="0.3">
      <c r="A27" s="24" t="s">
        <v>49</v>
      </c>
      <c r="B27" s="198" t="s">
        <v>31</v>
      </c>
      <c r="C27" s="79" t="s">
        <v>20</v>
      </c>
      <c r="D27" s="5">
        <v>15</v>
      </c>
      <c r="E27" s="98"/>
      <c r="F27" s="21">
        <f t="shared" si="1"/>
        <v>0</v>
      </c>
    </row>
    <row r="28" spans="1:6" ht="14.25" customHeight="1" x14ac:dyDescent="0.3">
      <c r="A28" s="22" t="s">
        <v>50</v>
      </c>
      <c r="B28" s="197" t="s">
        <v>34</v>
      </c>
      <c r="C28" s="86" t="s">
        <v>20</v>
      </c>
      <c r="D28" s="37">
        <v>10</v>
      </c>
      <c r="E28" s="91"/>
      <c r="F28" s="38">
        <f t="shared" si="1"/>
        <v>0</v>
      </c>
    </row>
    <row r="29" spans="1:6" ht="14.25" customHeight="1" x14ac:dyDescent="0.3">
      <c r="A29" s="22" t="s">
        <v>82</v>
      </c>
      <c r="B29" s="197" t="s">
        <v>65</v>
      </c>
      <c r="C29" s="86" t="s">
        <v>20</v>
      </c>
      <c r="D29" s="37">
        <v>6</v>
      </c>
      <c r="E29" s="91"/>
      <c r="F29" s="38">
        <f t="shared" si="1"/>
        <v>0</v>
      </c>
    </row>
    <row r="30" spans="1:6" ht="21" thickBot="1" x14ac:dyDescent="0.35">
      <c r="A30" s="65" t="s">
        <v>64</v>
      </c>
      <c r="B30" s="237" t="s">
        <v>63</v>
      </c>
      <c r="C30" s="148" t="s">
        <v>20</v>
      </c>
      <c r="D30" s="244">
        <v>6</v>
      </c>
      <c r="E30" s="155"/>
      <c r="F30" s="31">
        <f t="shared" si="1"/>
        <v>0</v>
      </c>
    </row>
    <row r="31" spans="1:6" ht="15" thickBot="1" x14ac:dyDescent="0.35">
      <c r="A31" s="51"/>
      <c r="B31" s="263"/>
      <c r="C31" s="52"/>
      <c r="D31" s="264"/>
      <c r="E31" s="53" t="s">
        <v>21</v>
      </c>
      <c r="F31" s="54">
        <f>SUM(F17:F30)</f>
        <v>0</v>
      </c>
    </row>
    <row r="32" spans="1:6" ht="15" thickTop="1" x14ac:dyDescent="0.3">
      <c r="A32" s="47"/>
      <c r="B32" s="48"/>
      <c r="C32" s="49" t="s">
        <v>22</v>
      </c>
      <c r="D32" s="49" t="s">
        <v>23</v>
      </c>
      <c r="E32" s="50"/>
      <c r="F32" s="157">
        <f>F31+F15+F9</f>
        <v>0</v>
      </c>
    </row>
    <row r="34" spans="1:6" ht="15" thickBot="1" x14ac:dyDescent="0.35">
      <c r="B34" s="277" t="s">
        <v>96</v>
      </c>
    </row>
    <row r="35" spans="1:6" ht="22.2" thickTop="1" x14ac:dyDescent="0.3">
      <c r="A35" s="295" t="s">
        <v>16</v>
      </c>
      <c r="B35" s="297" t="s">
        <v>11</v>
      </c>
      <c r="C35" s="14" t="s">
        <v>12</v>
      </c>
      <c r="D35" s="14" t="s">
        <v>13</v>
      </c>
      <c r="E35" s="14" t="s">
        <v>14</v>
      </c>
      <c r="F35" s="105" t="s">
        <v>15</v>
      </c>
    </row>
    <row r="36" spans="1:6" ht="15" thickBot="1" x14ac:dyDescent="0.35">
      <c r="A36" s="303"/>
      <c r="B36" s="315"/>
      <c r="C36" s="78"/>
      <c r="D36" s="78"/>
      <c r="E36" s="78" t="s">
        <v>77</v>
      </c>
      <c r="F36" s="113" t="s">
        <v>0</v>
      </c>
    </row>
    <row r="37" spans="1:6" ht="15" thickBot="1" x14ac:dyDescent="0.35">
      <c r="A37" s="316" t="s">
        <v>1</v>
      </c>
      <c r="B37" s="317"/>
      <c r="C37" s="317"/>
      <c r="D37" s="317"/>
      <c r="E37" s="317"/>
      <c r="F37" s="318"/>
    </row>
    <row r="38" spans="1:6" ht="15.6" thickTop="1" thickBot="1" x14ac:dyDescent="0.35">
      <c r="A38" s="106" t="s">
        <v>66</v>
      </c>
      <c r="B38" s="257" t="s">
        <v>2</v>
      </c>
      <c r="C38" s="107" t="s">
        <v>17</v>
      </c>
      <c r="D38" s="260">
        <v>1</v>
      </c>
      <c r="E38" s="108"/>
      <c r="F38" s="145">
        <f>D38*E38</f>
        <v>0</v>
      </c>
    </row>
    <row r="39" spans="1:6" x14ac:dyDescent="0.3">
      <c r="A39" s="75" t="s">
        <v>35</v>
      </c>
      <c r="B39" s="238" t="s">
        <v>3</v>
      </c>
      <c r="C39" s="76" t="s">
        <v>17</v>
      </c>
      <c r="D39" s="77">
        <v>1</v>
      </c>
      <c r="E39" s="98"/>
      <c r="F39" s="64">
        <f>D39*E39</f>
        <v>0</v>
      </c>
    </row>
    <row r="40" spans="1:6" x14ac:dyDescent="0.3">
      <c r="A40" s="19" t="s">
        <v>91</v>
      </c>
      <c r="B40" s="182" t="s">
        <v>4</v>
      </c>
      <c r="C40" s="8" t="s">
        <v>17</v>
      </c>
      <c r="D40" s="9">
        <v>1</v>
      </c>
      <c r="E40" s="267"/>
      <c r="F40" s="20">
        <f>D40*E40</f>
        <v>0</v>
      </c>
    </row>
    <row r="41" spans="1:6" x14ac:dyDescent="0.3">
      <c r="A41" s="75"/>
      <c r="B41" s="269"/>
      <c r="C41" s="270"/>
      <c r="D41" s="76"/>
      <c r="E41" s="271"/>
      <c r="F41" s="69"/>
    </row>
    <row r="42" spans="1:6" x14ac:dyDescent="0.3">
      <c r="A42" s="75"/>
      <c r="B42" s="258"/>
      <c r="C42" s="117"/>
      <c r="D42" s="115"/>
      <c r="E42" s="118" t="s">
        <v>21</v>
      </c>
      <c r="F42" s="119">
        <f>SUM(F38:F40)</f>
        <v>0</v>
      </c>
    </row>
    <row r="43" spans="1:6" ht="15" thickBot="1" x14ac:dyDescent="0.35">
      <c r="A43" s="324" t="s">
        <v>5</v>
      </c>
      <c r="B43" s="325"/>
      <c r="C43" s="325"/>
      <c r="D43" s="325"/>
      <c r="E43" s="325"/>
      <c r="F43" s="326"/>
    </row>
    <row r="44" spans="1:6" ht="15" thickTop="1" x14ac:dyDescent="0.3">
      <c r="A44" s="23" t="s">
        <v>36</v>
      </c>
      <c r="B44" s="182" t="s">
        <v>24</v>
      </c>
      <c r="C44" s="115" t="s">
        <v>19</v>
      </c>
      <c r="D44" s="6">
        <v>40</v>
      </c>
      <c r="E44" s="96"/>
      <c r="F44" s="69">
        <f>D44*E44</f>
        <v>0</v>
      </c>
    </row>
    <row r="45" spans="1:6" x14ac:dyDescent="0.3">
      <c r="A45" s="24" t="s">
        <v>37</v>
      </c>
      <c r="B45" s="234" t="s">
        <v>26</v>
      </c>
      <c r="C45" s="8" t="s">
        <v>18</v>
      </c>
      <c r="D45" s="9">
        <v>730</v>
      </c>
      <c r="E45" s="97"/>
      <c r="F45" s="20">
        <f>D45*E45</f>
        <v>0</v>
      </c>
    </row>
    <row r="46" spans="1:6" x14ac:dyDescent="0.3">
      <c r="A46" s="22" t="s">
        <v>38</v>
      </c>
      <c r="B46" s="182" t="s">
        <v>6</v>
      </c>
      <c r="C46" s="81" t="s">
        <v>19</v>
      </c>
      <c r="D46" s="6">
        <v>8</v>
      </c>
      <c r="E46" s="274"/>
      <c r="F46" s="20">
        <f>D46*E46</f>
        <v>0</v>
      </c>
    </row>
    <row r="47" spans="1:6" ht="15" customHeight="1" x14ac:dyDescent="0.3">
      <c r="A47" s="24" t="s">
        <v>68</v>
      </c>
      <c r="B47" s="178" t="s">
        <v>69</v>
      </c>
      <c r="C47" s="79" t="s">
        <v>67</v>
      </c>
      <c r="D47" s="5">
        <v>60</v>
      </c>
      <c r="E47" s="109"/>
      <c r="F47" s="70">
        <f>D47*E47</f>
        <v>0</v>
      </c>
    </row>
    <row r="48" spans="1:6" x14ac:dyDescent="0.3">
      <c r="A48" s="19"/>
      <c r="B48" s="246"/>
      <c r="C48" s="71"/>
      <c r="D48" s="222"/>
      <c r="E48" s="73" t="s">
        <v>21</v>
      </c>
      <c r="F48" s="36">
        <f>SUM(F44:F47)</f>
        <v>0</v>
      </c>
    </row>
    <row r="49" spans="1:6" ht="16.2" thickBot="1" x14ac:dyDescent="0.35">
      <c r="A49" s="25"/>
      <c r="B49" s="241" t="s">
        <v>27</v>
      </c>
      <c r="C49" s="3"/>
      <c r="D49" s="241"/>
      <c r="E49" s="3"/>
      <c r="F49" s="26"/>
    </row>
    <row r="50" spans="1:6" ht="16.5" customHeight="1" x14ac:dyDescent="0.3">
      <c r="A50" s="27" t="s">
        <v>39</v>
      </c>
      <c r="B50" s="242" t="s">
        <v>7</v>
      </c>
      <c r="C50" s="114" t="s">
        <v>19</v>
      </c>
      <c r="D50" s="12">
        <v>265</v>
      </c>
      <c r="E50" s="79"/>
      <c r="F50" s="18">
        <f t="shared" ref="F50:F63" si="2">D50*E50</f>
        <v>0</v>
      </c>
    </row>
    <row r="51" spans="1:6" ht="16.5" customHeight="1" x14ac:dyDescent="0.3">
      <c r="A51" s="28" t="s">
        <v>40</v>
      </c>
      <c r="B51" s="182" t="s">
        <v>60</v>
      </c>
      <c r="C51" s="81" t="s">
        <v>19</v>
      </c>
      <c r="D51" s="6">
        <v>55</v>
      </c>
      <c r="E51" s="81"/>
      <c r="F51" s="29">
        <f t="shared" si="2"/>
        <v>0</v>
      </c>
    </row>
    <row r="52" spans="1:6" x14ac:dyDescent="0.3">
      <c r="A52" s="28" t="s">
        <v>41</v>
      </c>
      <c r="B52" s="182" t="s">
        <v>61</v>
      </c>
      <c r="C52" s="81" t="s">
        <v>19</v>
      </c>
      <c r="D52" s="6">
        <v>40</v>
      </c>
      <c r="E52" s="79"/>
      <c r="F52" s="43">
        <f t="shared" si="2"/>
        <v>0</v>
      </c>
    </row>
    <row r="53" spans="1:6" x14ac:dyDescent="0.3">
      <c r="A53" s="30" t="s">
        <v>42</v>
      </c>
      <c r="B53" s="238" t="s">
        <v>8</v>
      </c>
      <c r="C53" s="115" t="s">
        <v>19</v>
      </c>
      <c r="D53" s="261">
        <v>45</v>
      </c>
      <c r="E53" s="81"/>
      <c r="F53" s="85">
        <f t="shared" si="2"/>
        <v>0</v>
      </c>
    </row>
    <row r="54" spans="1:6" x14ac:dyDescent="0.3">
      <c r="A54" s="28" t="s">
        <v>43</v>
      </c>
      <c r="B54" s="178" t="s">
        <v>9</v>
      </c>
      <c r="C54" s="79" t="s">
        <v>19</v>
      </c>
      <c r="D54" s="160">
        <v>40</v>
      </c>
      <c r="E54" s="79"/>
      <c r="F54" s="18">
        <f t="shared" si="2"/>
        <v>0</v>
      </c>
    </row>
    <row r="55" spans="1:6" x14ac:dyDescent="0.3">
      <c r="A55" s="33" t="s">
        <v>44</v>
      </c>
      <c r="B55" s="182" t="s">
        <v>10</v>
      </c>
      <c r="C55" s="81" t="s">
        <v>18</v>
      </c>
      <c r="D55" s="6">
        <v>355</v>
      </c>
      <c r="E55" s="81"/>
      <c r="F55" s="29">
        <f t="shared" si="2"/>
        <v>0</v>
      </c>
    </row>
    <row r="56" spans="1:6" x14ac:dyDescent="0.3">
      <c r="A56" s="33" t="s">
        <v>45</v>
      </c>
      <c r="B56" s="208" t="s">
        <v>59</v>
      </c>
      <c r="C56" s="95" t="s">
        <v>19</v>
      </c>
      <c r="D56" s="39">
        <v>180</v>
      </c>
      <c r="E56" s="95"/>
      <c r="F56" s="29">
        <f t="shared" si="2"/>
        <v>0</v>
      </c>
    </row>
    <row r="57" spans="1:6" x14ac:dyDescent="0.3">
      <c r="A57" s="40" t="s">
        <v>46</v>
      </c>
      <c r="B57" s="182" t="s">
        <v>32</v>
      </c>
      <c r="C57" s="81" t="s">
        <v>18</v>
      </c>
      <c r="D57" s="6">
        <v>355</v>
      </c>
      <c r="E57" s="81"/>
      <c r="F57" s="43">
        <f t="shared" si="2"/>
        <v>0</v>
      </c>
    </row>
    <row r="58" spans="1:6" x14ac:dyDescent="0.3">
      <c r="A58" s="22" t="s">
        <v>87</v>
      </c>
      <c r="B58" s="209" t="s">
        <v>25</v>
      </c>
      <c r="C58" s="115" t="s">
        <v>18</v>
      </c>
      <c r="D58" s="10">
        <v>280</v>
      </c>
      <c r="E58" s="98"/>
      <c r="F58" s="41">
        <f t="shared" si="2"/>
        <v>0</v>
      </c>
    </row>
    <row r="59" spans="1:6" x14ac:dyDescent="0.3">
      <c r="A59" s="23" t="s">
        <v>48</v>
      </c>
      <c r="B59" s="209" t="s">
        <v>33</v>
      </c>
      <c r="C59" s="115" t="s">
        <v>18</v>
      </c>
      <c r="D59" s="10">
        <v>75</v>
      </c>
      <c r="E59" s="121"/>
      <c r="F59" s="41">
        <f t="shared" si="2"/>
        <v>0</v>
      </c>
    </row>
    <row r="60" spans="1:6" x14ac:dyDescent="0.3">
      <c r="A60" s="24" t="s">
        <v>49</v>
      </c>
      <c r="B60" s="198" t="s">
        <v>31</v>
      </c>
      <c r="C60" s="79" t="s">
        <v>20</v>
      </c>
      <c r="D60" s="5">
        <v>15</v>
      </c>
      <c r="E60" s="121"/>
      <c r="F60" s="21">
        <f t="shared" si="2"/>
        <v>0</v>
      </c>
    </row>
    <row r="61" spans="1:6" x14ac:dyDescent="0.3">
      <c r="A61" s="22" t="s">
        <v>50</v>
      </c>
      <c r="B61" s="197" t="s">
        <v>34</v>
      </c>
      <c r="C61" s="86" t="s">
        <v>20</v>
      </c>
      <c r="D61" s="37">
        <v>10</v>
      </c>
      <c r="E61" s="91"/>
      <c r="F61" s="38">
        <f t="shared" si="2"/>
        <v>0</v>
      </c>
    </row>
    <row r="62" spans="1:6" x14ac:dyDescent="0.3">
      <c r="A62" s="22" t="s">
        <v>82</v>
      </c>
      <c r="B62" s="259" t="s">
        <v>83</v>
      </c>
      <c r="C62" s="86" t="s">
        <v>20</v>
      </c>
      <c r="D62" s="6">
        <v>11</v>
      </c>
      <c r="E62" s="122"/>
      <c r="F62" s="38">
        <f t="shared" si="2"/>
        <v>0</v>
      </c>
    </row>
    <row r="63" spans="1:6" ht="21" thickBot="1" x14ac:dyDescent="0.35">
      <c r="A63" s="65" t="s">
        <v>64</v>
      </c>
      <c r="B63" s="237" t="s">
        <v>63</v>
      </c>
      <c r="C63" s="148" t="s">
        <v>20</v>
      </c>
      <c r="D63" s="244">
        <v>11</v>
      </c>
      <c r="E63" s="155"/>
      <c r="F63" s="31">
        <f t="shared" si="2"/>
        <v>0</v>
      </c>
    </row>
    <row r="64" spans="1:6" x14ac:dyDescent="0.3">
      <c r="A64" s="66"/>
      <c r="B64" s="144"/>
      <c r="C64" s="49" t="s">
        <v>22</v>
      </c>
      <c r="D64" s="49" t="s">
        <v>23</v>
      </c>
      <c r="E64" s="50"/>
      <c r="F64" s="119">
        <f>SUM(F50:F63)</f>
        <v>0</v>
      </c>
    </row>
    <row r="65" spans="1:6" x14ac:dyDescent="0.3">
      <c r="A65" s="47"/>
      <c r="B65" s="48"/>
      <c r="C65" s="49" t="s">
        <v>22</v>
      </c>
      <c r="D65" s="49" t="s">
        <v>23</v>
      </c>
      <c r="E65" s="50"/>
      <c r="F65" s="157">
        <f>F64+F48+F42</f>
        <v>0</v>
      </c>
    </row>
    <row r="66" spans="1:6" x14ac:dyDescent="0.3">
      <c r="A66" s="66"/>
      <c r="B66" s="2"/>
      <c r="C66" s="2"/>
      <c r="D66" s="2"/>
      <c r="E66" s="67"/>
      <c r="F66" s="100"/>
    </row>
    <row r="67" spans="1:6" ht="15" thickBot="1" x14ac:dyDescent="0.35">
      <c r="B67" s="277" t="s">
        <v>97</v>
      </c>
      <c r="F67" s="123"/>
    </row>
    <row r="68" spans="1:6" ht="22.8" thickTop="1" thickBot="1" x14ac:dyDescent="0.35">
      <c r="A68" s="63" t="s">
        <v>16</v>
      </c>
      <c r="B68" s="240" t="s">
        <v>11</v>
      </c>
      <c r="C68" s="250" t="s">
        <v>12</v>
      </c>
      <c r="D68" s="250" t="s">
        <v>13</v>
      </c>
      <c r="E68" s="250" t="s">
        <v>14</v>
      </c>
      <c r="F68" s="15" t="s">
        <v>15</v>
      </c>
    </row>
    <row r="69" spans="1:6" ht="15.75" customHeight="1" x14ac:dyDescent="0.3">
      <c r="A69" s="150" t="s">
        <v>1</v>
      </c>
      <c r="B69" s="151"/>
      <c r="C69" s="151"/>
      <c r="D69" s="151"/>
      <c r="E69" s="331" t="s">
        <v>78</v>
      </c>
      <c r="F69" s="332"/>
    </row>
    <row r="70" spans="1:6" ht="15" thickBot="1" x14ac:dyDescent="0.35">
      <c r="A70" s="140" t="s">
        <v>72</v>
      </c>
      <c r="B70" s="237" t="s">
        <v>2</v>
      </c>
      <c r="C70" s="141" t="s">
        <v>17</v>
      </c>
      <c r="D70" s="120">
        <v>1</v>
      </c>
      <c r="E70" s="108"/>
      <c r="F70" s="147">
        <f>D70*E70</f>
        <v>0</v>
      </c>
    </row>
    <row r="71" spans="1:6" x14ac:dyDescent="0.3">
      <c r="A71" s="75" t="s">
        <v>35</v>
      </c>
      <c r="B71" s="238" t="s">
        <v>3</v>
      </c>
      <c r="C71" s="76" t="s">
        <v>17</v>
      </c>
      <c r="D71" s="77">
        <v>1</v>
      </c>
      <c r="E71" s="98"/>
      <c r="F71" s="69">
        <f>D71*E71</f>
        <v>0</v>
      </c>
    </row>
    <row r="72" spans="1:6" x14ac:dyDescent="0.3">
      <c r="A72" s="19" t="s">
        <v>93</v>
      </c>
      <c r="B72" s="182" t="s">
        <v>4</v>
      </c>
      <c r="C72" s="8" t="s">
        <v>17</v>
      </c>
      <c r="D72" s="9">
        <v>1</v>
      </c>
      <c r="E72" s="91"/>
      <c r="F72" s="43">
        <f>D72*E72</f>
        <v>0</v>
      </c>
    </row>
    <row r="73" spans="1:6" ht="15" thickBot="1" x14ac:dyDescent="0.35">
      <c r="A73" s="80"/>
      <c r="B73" s="239"/>
      <c r="C73" s="125"/>
      <c r="D73" s="125"/>
      <c r="E73" s="142" t="s">
        <v>21</v>
      </c>
      <c r="F73" s="126">
        <f>SUM(F70:F72)</f>
        <v>0</v>
      </c>
    </row>
    <row r="74" spans="1:6" ht="15" thickBot="1" x14ac:dyDescent="0.35">
      <c r="A74" s="327" t="s">
        <v>5</v>
      </c>
      <c r="B74" s="328"/>
      <c r="C74" s="328"/>
      <c r="D74" s="328"/>
      <c r="E74" s="328"/>
      <c r="F74" s="329"/>
    </row>
    <row r="75" spans="1:6" ht="15" thickTop="1" x14ac:dyDescent="0.3">
      <c r="A75" s="127" t="s">
        <v>36</v>
      </c>
      <c r="B75" s="182" t="s">
        <v>24</v>
      </c>
      <c r="C75" s="115" t="s">
        <v>19</v>
      </c>
      <c r="D75" s="10">
        <v>45</v>
      </c>
      <c r="E75" s="96"/>
      <c r="F75" s="69">
        <f>D75*E75</f>
        <v>0</v>
      </c>
    </row>
    <row r="76" spans="1:6" x14ac:dyDescent="0.3">
      <c r="A76" s="24" t="s">
        <v>37</v>
      </c>
      <c r="B76" s="234" t="s">
        <v>26</v>
      </c>
      <c r="C76" s="8" t="s">
        <v>18</v>
      </c>
      <c r="D76" s="9">
        <v>850</v>
      </c>
      <c r="E76" s="97"/>
      <c r="F76" s="20">
        <f>D76*E76</f>
        <v>0</v>
      </c>
    </row>
    <row r="77" spans="1:6" x14ac:dyDescent="0.3">
      <c r="A77" s="22" t="s">
        <v>38</v>
      </c>
      <c r="B77" s="182" t="s">
        <v>6</v>
      </c>
      <c r="C77" s="81" t="s">
        <v>19</v>
      </c>
      <c r="D77" s="6">
        <v>15</v>
      </c>
      <c r="E77" s="91"/>
      <c r="F77" s="20">
        <f>D77*E77</f>
        <v>0</v>
      </c>
    </row>
    <row r="78" spans="1:6" ht="13.5" customHeight="1" x14ac:dyDescent="0.3">
      <c r="A78" s="22" t="s">
        <v>68</v>
      </c>
      <c r="B78" s="182" t="s">
        <v>69</v>
      </c>
      <c r="C78" s="81" t="s">
        <v>67</v>
      </c>
      <c r="D78" s="6">
        <v>70</v>
      </c>
      <c r="E78" s="171"/>
      <c r="F78" s="20">
        <f>D78*E78</f>
        <v>0</v>
      </c>
    </row>
    <row r="79" spans="1:6" x14ac:dyDescent="0.3">
      <c r="A79" s="130"/>
      <c r="B79" s="235"/>
      <c r="C79" s="4"/>
      <c r="D79" s="2"/>
      <c r="E79" s="124" t="s">
        <v>21</v>
      </c>
      <c r="F79" s="21">
        <f>SUM(F75:F78)</f>
        <v>0</v>
      </c>
    </row>
    <row r="80" spans="1:6" ht="16.2" thickBot="1" x14ac:dyDescent="0.35">
      <c r="A80" s="131"/>
      <c r="B80" s="241" t="s">
        <v>27</v>
      </c>
      <c r="C80" s="3"/>
      <c r="D80" s="3"/>
      <c r="E80" s="139"/>
      <c r="F80" s="26"/>
    </row>
    <row r="81" spans="1:6" ht="18" customHeight="1" x14ac:dyDescent="0.3">
      <c r="A81" s="132" t="s">
        <v>39</v>
      </c>
      <c r="B81" s="242" t="s">
        <v>7</v>
      </c>
      <c r="C81" s="114" t="s">
        <v>19</v>
      </c>
      <c r="D81" s="12">
        <v>320</v>
      </c>
      <c r="E81" s="79"/>
      <c r="F81" s="18">
        <f t="shared" ref="F81:F94" si="3">D81*E81</f>
        <v>0</v>
      </c>
    </row>
    <row r="82" spans="1:6" x14ac:dyDescent="0.3">
      <c r="A82" s="133" t="s">
        <v>40</v>
      </c>
      <c r="B82" s="182" t="s">
        <v>73</v>
      </c>
      <c r="C82" s="81" t="s">
        <v>19</v>
      </c>
      <c r="D82" s="6">
        <v>65</v>
      </c>
      <c r="E82" s="81"/>
      <c r="F82" s="43">
        <f t="shared" si="3"/>
        <v>0</v>
      </c>
    </row>
    <row r="83" spans="1:6" x14ac:dyDescent="0.3">
      <c r="A83" s="133" t="s">
        <v>41</v>
      </c>
      <c r="B83" s="178" t="s">
        <v>74</v>
      </c>
      <c r="C83" s="79" t="s">
        <v>19</v>
      </c>
      <c r="D83" s="5">
        <v>90</v>
      </c>
      <c r="E83" s="79"/>
      <c r="F83" s="18">
        <f t="shared" si="3"/>
        <v>0</v>
      </c>
    </row>
    <row r="84" spans="1:6" x14ac:dyDescent="0.3">
      <c r="A84" s="134" t="s">
        <v>42</v>
      </c>
      <c r="B84" s="182" t="s">
        <v>8</v>
      </c>
      <c r="C84" s="81" t="s">
        <v>19</v>
      </c>
      <c r="D84" s="159">
        <v>50</v>
      </c>
      <c r="E84" s="81"/>
      <c r="F84" s="43">
        <f t="shared" si="3"/>
        <v>0</v>
      </c>
    </row>
    <row r="85" spans="1:6" x14ac:dyDescent="0.3">
      <c r="A85" s="133" t="s">
        <v>43</v>
      </c>
      <c r="B85" s="178" t="s">
        <v>9</v>
      </c>
      <c r="C85" s="79" t="s">
        <v>19</v>
      </c>
      <c r="D85" s="160">
        <v>50</v>
      </c>
      <c r="E85" s="79"/>
      <c r="F85" s="18">
        <f t="shared" si="3"/>
        <v>0</v>
      </c>
    </row>
    <row r="86" spans="1:6" x14ac:dyDescent="0.3">
      <c r="A86" s="135" t="s">
        <v>44</v>
      </c>
      <c r="B86" s="182" t="s">
        <v>10</v>
      </c>
      <c r="C86" s="81" t="s">
        <v>18</v>
      </c>
      <c r="D86" s="6">
        <v>415</v>
      </c>
      <c r="E86" s="81"/>
      <c r="F86" s="43">
        <f t="shared" si="3"/>
        <v>0</v>
      </c>
    </row>
    <row r="87" spans="1:6" x14ac:dyDescent="0.3">
      <c r="A87" s="135" t="s">
        <v>45</v>
      </c>
      <c r="B87" s="208" t="s">
        <v>59</v>
      </c>
      <c r="C87" s="95" t="s">
        <v>19</v>
      </c>
      <c r="D87" s="39">
        <v>220</v>
      </c>
      <c r="E87" s="95"/>
      <c r="F87" s="43">
        <f t="shared" si="3"/>
        <v>0</v>
      </c>
    </row>
    <row r="88" spans="1:6" x14ac:dyDescent="0.3">
      <c r="A88" s="136" t="s">
        <v>46</v>
      </c>
      <c r="B88" s="182" t="s">
        <v>32</v>
      </c>
      <c r="C88" s="81" t="s">
        <v>18</v>
      </c>
      <c r="D88" s="6">
        <v>415</v>
      </c>
      <c r="E88" s="81"/>
      <c r="F88" s="43">
        <f t="shared" si="3"/>
        <v>0</v>
      </c>
    </row>
    <row r="89" spans="1:6" x14ac:dyDescent="0.3">
      <c r="A89" s="129" t="s">
        <v>87</v>
      </c>
      <c r="B89" s="209" t="s">
        <v>25</v>
      </c>
      <c r="C89" s="115" t="s">
        <v>18</v>
      </c>
      <c r="D89" s="10">
        <v>315</v>
      </c>
      <c r="E89" s="98"/>
      <c r="F89" s="119">
        <f t="shared" si="3"/>
        <v>0</v>
      </c>
    </row>
    <row r="90" spans="1:6" x14ac:dyDescent="0.3">
      <c r="A90" s="127" t="s">
        <v>48</v>
      </c>
      <c r="B90" s="209" t="s">
        <v>33</v>
      </c>
      <c r="C90" s="115" t="s">
        <v>18</v>
      </c>
      <c r="D90" s="10">
        <v>100</v>
      </c>
      <c r="E90" s="251"/>
      <c r="F90" s="119">
        <f t="shared" si="3"/>
        <v>0</v>
      </c>
    </row>
    <row r="91" spans="1:6" x14ac:dyDescent="0.3">
      <c r="A91" s="128" t="s">
        <v>49</v>
      </c>
      <c r="B91" s="198" t="s">
        <v>31</v>
      </c>
      <c r="C91" s="79" t="s">
        <v>20</v>
      </c>
      <c r="D91" s="5">
        <v>23</v>
      </c>
      <c r="E91" s="251"/>
      <c r="F91" s="21">
        <f t="shared" si="3"/>
        <v>0</v>
      </c>
    </row>
    <row r="92" spans="1:6" x14ac:dyDescent="0.3">
      <c r="A92" s="129" t="s">
        <v>50</v>
      </c>
      <c r="B92" s="197" t="s">
        <v>34</v>
      </c>
      <c r="C92" s="81" t="s">
        <v>20</v>
      </c>
      <c r="D92" s="6">
        <v>20</v>
      </c>
      <c r="E92" s="252"/>
      <c r="F92" s="36">
        <f t="shared" si="3"/>
        <v>0</v>
      </c>
    </row>
    <row r="93" spans="1:6" ht="16.5" customHeight="1" x14ac:dyDescent="0.3">
      <c r="A93" s="127" t="s">
        <v>76</v>
      </c>
      <c r="B93" s="256" t="s">
        <v>70</v>
      </c>
      <c r="C93" s="115" t="s">
        <v>20</v>
      </c>
      <c r="D93" s="68">
        <v>13</v>
      </c>
      <c r="E93" s="253"/>
      <c r="F93" s="21">
        <f t="shared" si="3"/>
        <v>0</v>
      </c>
    </row>
    <row r="94" spans="1:6" ht="20.399999999999999" x14ac:dyDescent="0.3">
      <c r="A94" s="129" t="s">
        <v>64</v>
      </c>
      <c r="B94" s="219" t="s">
        <v>71</v>
      </c>
      <c r="C94" s="86" t="s">
        <v>20</v>
      </c>
      <c r="D94" s="37">
        <v>13</v>
      </c>
      <c r="E94" s="254"/>
      <c r="F94" s="126">
        <f t="shared" si="3"/>
        <v>0</v>
      </c>
    </row>
    <row r="95" spans="1:6" ht="15.75" customHeight="1" x14ac:dyDescent="0.3">
      <c r="A95" s="129"/>
      <c r="B95" s="222"/>
      <c r="C95" s="72"/>
      <c r="D95" s="72"/>
      <c r="E95" s="73" t="s">
        <v>21</v>
      </c>
      <c r="F95" s="36">
        <f>SUM(F81:F94)</f>
        <v>0</v>
      </c>
    </row>
    <row r="96" spans="1:6" ht="15" thickBot="1" x14ac:dyDescent="0.35">
      <c r="A96" s="137"/>
      <c r="B96" s="255"/>
      <c r="C96" s="138" t="s">
        <v>22</v>
      </c>
      <c r="D96" s="138" t="s">
        <v>23</v>
      </c>
      <c r="E96" s="255"/>
      <c r="F96" s="146">
        <f>F73+F79+F95</f>
        <v>0</v>
      </c>
    </row>
    <row r="97" spans="1:8" x14ac:dyDescent="0.3">
      <c r="C97" s="32"/>
      <c r="D97" s="32"/>
      <c r="E97" s="13"/>
    </row>
    <row r="98" spans="1:8" ht="15" thickBot="1" x14ac:dyDescent="0.35">
      <c r="B98" s="277" t="s">
        <v>98</v>
      </c>
      <c r="H98" s="158"/>
    </row>
    <row r="99" spans="1:8" ht="22.2" thickTop="1" x14ac:dyDescent="0.3">
      <c r="A99" s="295" t="s">
        <v>16</v>
      </c>
      <c r="B99" s="304" t="s">
        <v>11</v>
      </c>
      <c r="C99" s="223" t="s">
        <v>12</v>
      </c>
      <c r="D99" s="223" t="s">
        <v>13</v>
      </c>
      <c r="E99" s="223" t="s">
        <v>14</v>
      </c>
      <c r="F99" s="105" t="s">
        <v>15</v>
      </c>
    </row>
    <row r="100" spans="1:8" x14ac:dyDescent="0.3">
      <c r="A100" s="303"/>
      <c r="B100" s="330"/>
      <c r="C100" s="249"/>
      <c r="D100" s="249"/>
      <c r="E100" s="249"/>
      <c r="F100" s="113" t="s">
        <v>0</v>
      </c>
    </row>
    <row r="101" spans="1:8" ht="15.75" customHeight="1" x14ac:dyDescent="0.3">
      <c r="A101" s="87" t="s">
        <v>1</v>
      </c>
      <c r="B101" s="88"/>
      <c r="C101" s="88"/>
      <c r="D101" s="88"/>
      <c r="E101" s="322" t="s">
        <v>78</v>
      </c>
      <c r="F101" s="323"/>
    </row>
    <row r="102" spans="1:8" x14ac:dyDescent="0.3">
      <c r="A102" s="17" t="s">
        <v>75</v>
      </c>
      <c r="B102" s="219" t="s">
        <v>2</v>
      </c>
      <c r="C102" s="7" t="s">
        <v>17</v>
      </c>
      <c r="D102" s="110">
        <v>1</v>
      </c>
      <c r="E102" s="89"/>
      <c r="F102" s="102">
        <f t="shared" ref="F102:F104" si="4">D102*E102</f>
        <v>0</v>
      </c>
    </row>
    <row r="103" spans="1:8" x14ac:dyDescent="0.3">
      <c r="A103" s="19" t="s">
        <v>35</v>
      </c>
      <c r="B103" s="182" t="s">
        <v>3</v>
      </c>
      <c r="C103" s="8" t="s">
        <v>17</v>
      </c>
      <c r="D103" s="92">
        <v>1</v>
      </c>
      <c r="E103" s="90"/>
      <c r="F103" s="101">
        <f t="shared" si="4"/>
        <v>0</v>
      </c>
    </row>
    <row r="104" spans="1:8" x14ac:dyDescent="0.3">
      <c r="A104" s="19" t="s">
        <v>94</v>
      </c>
      <c r="B104" s="182" t="s">
        <v>4</v>
      </c>
      <c r="C104" s="8" t="s">
        <v>17</v>
      </c>
      <c r="D104" s="92">
        <v>1</v>
      </c>
      <c r="E104" s="90"/>
      <c r="F104" s="101">
        <f t="shared" si="4"/>
        <v>0</v>
      </c>
    </row>
    <row r="105" spans="1:8" x14ac:dyDescent="0.3">
      <c r="A105" s="19"/>
      <c r="B105" s="222"/>
      <c r="C105" s="71"/>
      <c r="D105" s="93"/>
      <c r="E105" s="81" t="s">
        <v>21</v>
      </c>
      <c r="F105" s="99">
        <f>SUM(F102:F104)</f>
        <v>0</v>
      </c>
    </row>
    <row r="106" spans="1:8" ht="15" thickBot="1" x14ac:dyDescent="0.35">
      <c r="A106" s="319" t="s">
        <v>5</v>
      </c>
      <c r="B106" s="320"/>
      <c r="C106" s="320"/>
      <c r="D106" s="320"/>
      <c r="E106" s="320"/>
      <c r="F106" s="321"/>
    </row>
    <row r="107" spans="1:8" ht="15" thickTop="1" x14ac:dyDescent="0.3">
      <c r="A107" s="23" t="s">
        <v>36</v>
      </c>
      <c r="B107" s="245" t="s">
        <v>24</v>
      </c>
      <c r="C107" s="115" t="s">
        <v>19</v>
      </c>
      <c r="D107" s="247">
        <v>3</v>
      </c>
      <c r="E107" s="96"/>
      <c r="F107" s="104">
        <f t="shared" ref="F107:F110" si="5">D107*E107</f>
        <v>0</v>
      </c>
    </row>
    <row r="108" spans="1:8" x14ac:dyDescent="0.3">
      <c r="A108" s="24" t="s">
        <v>37</v>
      </c>
      <c r="B108" s="234" t="s">
        <v>26</v>
      </c>
      <c r="C108" s="8" t="s">
        <v>18</v>
      </c>
      <c r="D108" s="9">
        <v>25</v>
      </c>
      <c r="E108" s="97"/>
      <c r="F108" s="103">
        <f t="shared" si="5"/>
        <v>0</v>
      </c>
    </row>
    <row r="109" spans="1:8" x14ac:dyDescent="0.3">
      <c r="A109" s="45" t="s">
        <v>38</v>
      </c>
      <c r="B109" s="219" t="s">
        <v>6</v>
      </c>
      <c r="C109" s="86" t="s">
        <v>19</v>
      </c>
      <c r="D109" s="37">
        <v>3</v>
      </c>
      <c r="E109" s="91"/>
      <c r="F109" s="116">
        <f t="shared" si="5"/>
        <v>0</v>
      </c>
    </row>
    <row r="110" spans="1:8" ht="15" customHeight="1" x14ac:dyDescent="0.3">
      <c r="A110" s="22" t="s">
        <v>68</v>
      </c>
      <c r="B110" s="182" t="s">
        <v>69</v>
      </c>
      <c r="C110" s="81" t="s">
        <v>67</v>
      </c>
      <c r="D110" s="6">
        <v>2</v>
      </c>
      <c r="E110" s="171"/>
      <c r="F110" s="248">
        <f t="shared" si="5"/>
        <v>0</v>
      </c>
    </row>
    <row r="111" spans="1:8" x14ac:dyDescent="0.3">
      <c r="A111" s="19"/>
      <c r="B111" s="246"/>
      <c r="C111" s="71"/>
      <c r="D111" s="222"/>
      <c r="E111" s="73" t="s">
        <v>21</v>
      </c>
      <c r="F111" s="99">
        <f>SUM(F107:F110)</f>
        <v>0</v>
      </c>
    </row>
    <row r="112" spans="1:8" ht="16.2" thickBot="1" x14ac:dyDescent="0.35">
      <c r="A112" s="25"/>
      <c r="B112" s="241" t="s">
        <v>27</v>
      </c>
      <c r="C112" s="3"/>
      <c r="D112" s="241"/>
      <c r="E112" s="241"/>
      <c r="F112" s="111"/>
    </row>
    <row r="113" spans="1:6" ht="14.25" customHeight="1" x14ac:dyDescent="0.3">
      <c r="A113" s="27" t="s">
        <v>39</v>
      </c>
      <c r="B113" s="242" t="s">
        <v>7</v>
      </c>
      <c r="C113" s="114" t="s">
        <v>19</v>
      </c>
      <c r="D113" s="12">
        <v>7</v>
      </c>
      <c r="E113" s="79"/>
      <c r="F113" s="102">
        <f t="shared" ref="F113:F123" si="6">D113*E113</f>
        <v>0</v>
      </c>
    </row>
    <row r="114" spans="1:6" x14ac:dyDescent="0.3">
      <c r="A114" s="28" t="s">
        <v>40</v>
      </c>
      <c r="B114" s="182" t="s">
        <v>73</v>
      </c>
      <c r="C114" s="81" t="s">
        <v>19</v>
      </c>
      <c r="D114" s="6">
        <v>3</v>
      </c>
      <c r="E114" s="81"/>
      <c r="F114" s="103">
        <f t="shared" si="6"/>
        <v>0</v>
      </c>
    </row>
    <row r="115" spans="1:6" x14ac:dyDescent="0.3">
      <c r="A115" s="28" t="s">
        <v>41</v>
      </c>
      <c r="B115" s="178" t="s">
        <v>74</v>
      </c>
      <c r="C115" s="79" t="s">
        <v>19</v>
      </c>
      <c r="D115" s="5">
        <v>5</v>
      </c>
      <c r="E115" s="79"/>
      <c r="F115" s="102">
        <f t="shared" si="6"/>
        <v>0</v>
      </c>
    </row>
    <row r="116" spans="1:6" x14ac:dyDescent="0.3">
      <c r="A116" s="30" t="s">
        <v>42</v>
      </c>
      <c r="B116" s="182" t="s">
        <v>8</v>
      </c>
      <c r="C116" s="81" t="s">
        <v>19</v>
      </c>
      <c r="D116" s="6">
        <v>1.5</v>
      </c>
      <c r="E116" s="81"/>
      <c r="F116" s="103">
        <f t="shared" si="6"/>
        <v>0</v>
      </c>
    </row>
    <row r="117" spans="1:6" x14ac:dyDescent="0.3">
      <c r="A117" s="28" t="s">
        <v>43</v>
      </c>
      <c r="B117" s="178" t="s">
        <v>9</v>
      </c>
      <c r="C117" s="79" t="s">
        <v>19</v>
      </c>
      <c r="D117" s="5">
        <v>1.5</v>
      </c>
      <c r="E117" s="79"/>
      <c r="F117" s="102">
        <f t="shared" si="6"/>
        <v>0</v>
      </c>
    </row>
    <row r="118" spans="1:6" x14ac:dyDescent="0.3">
      <c r="A118" s="33" t="s">
        <v>44</v>
      </c>
      <c r="B118" s="182" t="s">
        <v>10</v>
      </c>
      <c r="C118" s="81" t="s">
        <v>18</v>
      </c>
      <c r="D118" s="6">
        <v>11</v>
      </c>
      <c r="E118" s="81"/>
      <c r="F118" s="103">
        <f t="shared" si="6"/>
        <v>0</v>
      </c>
    </row>
    <row r="119" spans="1:6" x14ac:dyDescent="0.3">
      <c r="A119" s="33" t="s">
        <v>45</v>
      </c>
      <c r="B119" s="208" t="s">
        <v>59</v>
      </c>
      <c r="C119" s="95" t="s">
        <v>19</v>
      </c>
      <c r="D119" s="39">
        <v>4</v>
      </c>
      <c r="E119" s="95"/>
      <c r="F119" s="103">
        <f t="shared" si="6"/>
        <v>0</v>
      </c>
    </row>
    <row r="120" spans="1:6" x14ac:dyDescent="0.3">
      <c r="A120" s="40" t="s">
        <v>46</v>
      </c>
      <c r="B120" s="182" t="s">
        <v>32</v>
      </c>
      <c r="C120" s="81" t="s">
        <v>18</v>
      </c>
      <c r="D120" s="6">
        <v>11</v>
      </c>
      <c r="E120" s="81"/>
      <c r="F120" s="103">
        <f t="shared" si="6"/>
        <v>0</v>
      </c>
    </row>
    <row r="121" spans="1:6" x14ac:dyDescent="0.3">
      <c r="A121" s="22" t="s">
        <v>47</v>
      </c>
      <c r="B121" s="209" t="s">
        <v>25</v>
      </c>
      <c r="C121" s="115" t="s">
        <v>18</v>
      </c>
      <c r="D121" s="10">
        <v>11</v>
      </c>
      <c r="E121" s="98"/>
      <c r="F121" s="112">
        <f t="shared" si="6"/>
        <v>0</v>
      </c>
    </row>
    <row r="122" spans="1:6" x14ac:dyDescent="0.3">
      <c r="A122" s="23" t="s">
        <v>82</v>
      </c>
      <c r="B122" s="210" t="s">
        <v>70</v>
      </c>
      <c r="C122" s="79" t="s">
        <v>20</v>
      </c>
      <c r="D122" s="5">
        <v>2</v>
      </c>
      <c r="E122" s="229"/>
      <c r="F122" s="100">
        <f t="shared" si="6"/>
        <v>0</v>
      </c>
    </row>
    <row r="123" spans="1:6" ht="21" thickBot="1" x14ac:dyDescent="0.35">
      <c r="A123" s="23" t="s">
        <v>64</v>
      </c>
      <c r="B123" s="182" t="s">
        <v>63</v>
      </c>
      <c r="C123" s="81" t="s">
        <v>20</v>
      </c>
      <c r="D123" s="6">
        <v>2</v>
      </c>
      <c r="E123" s="230"/>
      <c r="F123" s="149">
        <f t="shared" si="6"/>
        <v>0</v>
      </c>
    </row>
    <row r="124" spans="1:6" ht="17.25" customHeight="1" x14ac:dyDescent="0.3">
      <c r="A124" s="24"/>
      <c r="B124" s="243"/>
      <c r="C124" s="2"/>
      <c r="D124" s="258"/>
      <c r="E124" s="11" t="s">
        <v>21</v>
      </c>
      <c r="F124" s="100">
        <f>SUM(F113:F123)</f>
        <v>0</v>
      </c>
    </row>
    <row r="125" spans="1:6" x14ac:dyDescent="0.3">
      <c r="A125" s="66"/>
      <c r="B125" s="283"/>
      <c r="C125" s="280" t="s">
        <v>22</v>
      </c>
      <c r="D125" s="280" t="s">
        <v>23</v>
      </c>
      <c r="E125" s="281"/>
      <c r="F125" s="282">
        <f>F105+F111+F124</f>
        <v>0</v>
      </c>
    </row>
    <row r="126" spans="1:6" ht="15" thickBot="1" x14ac:dyDescent="0.35">
      <c r="A126" s="279"/>
      <c r="B126" s="32" t="s">
        <v>123</v>
      </c>
      <c r="C126" s="280"/>
      <c r="D126" s="280"/>
      <c r="E126" s="281"/>
      <c r="F126" s="282"/>
    </row>
    <row r="127" spans="1:6" ht="22.2" thickTop="1" x14ac:dyDescent="0.3">
      <c r="A127" s="295" t="s">
        <v>16</v>
      </c>
      <c r="B127" s="297" t="s">
        <v>11</v>
      </c>
      <c r="C127" s="14" t="s">
        <v>12</v>
      </c>
      <c r="D127" s="14" t="s">
        <v>13</v>
      </c>
      <c r="E127" s="172" t="s">
        <v>14</v>
      </c>
      <c r="F127" s="173" t="s">
        <v>15</v>
      </c>
    </row>
    <row r="128" spans="1:6" ht="15" thickBot="1" x14ac:dyDescent="0.35">
      <c r="A128" s="296"/>
      <c r="B128" s="298"/>
      <c r="C128" s="1"/>
      <c r="D128" s="1"/>
      <c r="E128" s="174"/>
      <c r="F128" s="175" t="s">
        <v>0</v>
      </c>
    </row>
    <row r="129" spans="1:6" ht="15.6" thickTop="1" thickBot="1" x14ac:dyDescent="0.35">
      <c r="A129" s="299" t="s">
        <v>1</v>
      </c>
      <c r="B129" s="300"/>
      <c r="C129" s="300"/>
      <c r="D129" s="300"/>
      <c r="E129" s="176"/>
      <c r="F129" s="177"/>
    </row>
    <row r="130" spans="1:6" ht="15.6" thickTop="1" thickBot="1" x14ac:dyDescent="0.35">
      <c r="A130" s="17" t="s">
        <v>79</v>
      </c>
      <c r="B130" s="178" t="s">
        <v>2</v>
      </c>
      <c r="C130" s="7" t="s">
        <v>17</v>
      </c>
      <c r="D130" s="179">
        <v>1</v>
      </c>
      <c r="E130" s="108"/>
      <c r="F130" s="181">
        <f>D130*E130</f>
        <v>0</v>
      </c>
    </row>
    <row r="131" spans="1:6" x14ac:dyDescent="0.3">
      <c r="A131" s="19" t="s">
        <v>35</v>
      </c>
      <c r="B131" s="182" t="s">
        <v>3</v>
      </c>
      <c r="C131" s="8" t="s">
        <v>17</v>
      </c>
      <c r="D131" s="9">
        <v>1</v>
      </c>
      <c r="E131" s="98"/>
      <c r="F131" s="184">
        <f>D131*E131</f>
        <v>0</v>
      </c>
    </row>
    <row r="132" spans="1:6" x14ac:dyDescent="0.3">
      <c r="A132" s="19" t="s">
        <v>110</v>
      </c>
      <c r="B132" s="182" t="s">
        <v>4</v>
      </c>
      <c r="C132" s="8" t="s">
        <v>17</v>
      </c>
      <c r="D132" s="9">
        <v>1</v>
      </c>
      <c r="E132" s="268"/>
      <c r="F132" s="184">
        <f>D132*E132</f>
        <v>0</v>
      </c>
    </row>
    <row r="133" spans="1:6" ht="15" thickBot="1" x14ac:dyDescent="0.35">
      <c r="A133" s="17"/>
      <c r="B133" s="186"/>
      <c r="C133" s="187"/>
      <c r="D133" s="188"/>
      <c r="E133" s="189" t="s">
        <v>84</v>
      </c>
      <c r="F133" s="21">
        <f>SUM(F130:F132)</f>
        <v>0</v>
      </c>
    </row>
    <row r="134" spans="1:6" ht="15.6" thickTop="1" thickBot="1" x14ac:dyDescent="0.35">
      <c r="A134" s="299" t="s">
        <v>5</v>
      </c>
      <c r="B134" s="300"/>
      <c r="C134" s="300"/>
      <c r="D134" s="301"/>
      <c r="E134" s="196"/>
      <c r="F134" s="190"/>
    </row>
    <row r="135" spans="1:6" ht="15" thickTop="1" x14ac:dyDescent="0.3">
      <c r="A135" s="34" t="s">
        <v>36</v>
      </c>
      <c r="B135" s="191" t="s">
        <v>24</v>
      </c>
      <c r="C135" s="169" t="s">
        <v>19</v>
      </c>
      <c r="D135" s="169">
        <v>5</v>
      </c>
      <c r="E135" s="289"/>
      <c r="F135" s="181">
        <f t="shared" ref="F135:F136" si="7">D135*E135</f>
        <v>0</v>
      </c>
    </row>
    <row r="136" spans="1:6" x14ac:dyDescent="0.3">
      <c r="A136" s="22" t="s">
        <v>38</v>
      </c>
      <c r="B136" s="182" t="s">
        <v>6</v>
      </c>
      <c r="C136" s="6" t="s">
        <v>19</v>
      </c>
      <c r="D136" s="6">
        <v>3</v>
      </c>
      <c r="E136" s="290"/>
      <c r="F136" s="184">
        <f t="shared" si="7"/>
        <v>0</v>
      </c>
    </row>
    <row r="137" spans="1:6" ht="15" thickBot="1" x14ac:dyDescent="0.35">
      <c r="A137" s="17"/>
      <c r="B137" s="161"/>
      <c r="C137" s="4"/>
      <c r="D137" s="2"/>
      <c r="E137" s="192" t="s">
        <v>84</v>
      </c>
      <c r="F137" s="21">
        <f>SUM(F135:F136)</f>
        <v>0</v>
      </c>
    </row>
    <row r="138" spans="1:6" ht="16.8" thickTop="1" thickBot="1" x14ac:dyDescent="0.35">
      <c r="A138" s="193"/>
      <c r="B138" s="194" t="s">
        <v>27</v>
      </c>
      <c r="C138" s="195"/>
      <c r="D138" s="195"/>
      <c r="E138" s="196"/>
      <c r="F138" s="190"/>
    </row>
    <row r="139" spans="1:6" ht="15" thickTop="1" x14ac:dyDescent="0.3">
      <c r="A139" s="30" t="s">
        <v>39</v>
      </c>
      <c r="B139" s="245" t="s">
        <v>7</v>
      </c>
      <c r="C139" s="275" t="s">
        <v>19</v>
      </c>
      <c r="D139" s="247">
        <v>40</v>
      </c>
      <c r="E139" s="247"/>
      <c r="F139" s="276">
        <f t="shared" ref="F139:F150" si="8">D139*E139</f>
        <v>0</v>
      </c>
    </row>
    <row r="140" spans="1:6" x14ac:dyDescent="0.3">
      <c r="A140" s="28">
        <v>1.23</v>
      </c>
      <c r="B140" s="238" t="s">
        <v>113</v>
      </c>
      <c r="C140" s="79" t="s">
        <v>19</v>
      </c>
      <c r="D140" s="5">
        <v>40</v>
      </c>
      <c r="E140" s="5"/>
      <c r="F140" s="18">
        <f t="shared" si="8"/>
        <v>0</v>
      </c>
    </row>
    <row r="141" spans="1:6" x14ac:dyDescent="0.3">
      <c r="A141" s="28" t="s">
        <v>41</v>
      </c>
      <c r="B141" s="182" t="s">
        <v>61</v>
      </c>
      <c r="C141" s="81" t="s">
        <v>19</v>
      </c>
      <c r="D141" s="6">
        <v>20</v>
      </c>
      <c r="E141" s="6"/>
      <c r="F141" s="43">
        <f t="shared" si="8"/>
        <v>0</v>
      </c>
    </row>
    <row r="142" spans="1:6" x14ac:dyDescent="0.3">
      <c r="A142" s="30" t="s">
        <v>42</v>
      </c>
      <c r="B142" s="182" t="s">
        <v>8</v>
      </c>
      <c r="C142" s="81" t="s">
        <v>19</v>
      </c>
      <c r="D142" s="159">
        <v>8</v>
      </c>
      <c r="E142" s="6"/>
      <c r="F142" s="43">
        <f t="shared" si="8"/>
        <v>0</v>
      </c>
    </row>
    <row r="143" spans="1:6" x14ac:dyDescent="0.3">
      <c r="A143" s="28" t="s">
        <v>43</v>
      </c>
      <c r="B143" s="178" t="s">
        <v>9</v>
      </c>
      <c r="C143" s="79" t="s">
        <v>19</v>
      </c>
      <c r="D143" s="5">
        <v>7</v>
      </c>
      <c r="E143" s="5"/>
      <c r="F143" s="18">
        <f t="shared" si="8"/>
        <v>0</v>
      </c>
    </row>
    <row r="144" spans="1:6" x14ac:dyDescent="0.3">
      <c r="A144" s="33" t="s">
        <v>44</v>
      </c>
      <c r="B144" s="182" t="s">
        <v>10</v>
      </c>
      <c r="C144" s="81" t="s">
        <v>18</v>
      </c>
      <c r="D144" s="6">
        <v>40</v>
      </c>
      <c r="E144" s="6"/>
      <c r="F144" s="43">
        <f t="shared" si="8"/>
        <v>0</v>
      </c>
    </row>
    <row r="145" spans="1:6" x14ac:dyDescent="0.3">
      <c r="A145" s="33" t="s">
        <v>45</v>
      </c>
      <c r="B145" s="208" t="s">
        <v>59</v>
      </c>
      <c r="C145" s="95" t="s">
        <v>19</v>
      </c>
      <c r="D145" s="39">
        <v>40</v>
      </c>
      <c r="E145" s="39"/>
      <c r="F145" s="43">
        <f t="shared" si="8"/>
        <v>0</v>
      </c>
    </row>
    <row r="146" spans="1:6" x14ac:dyDescent="0.3">
      <c r="A146" s="33" t="s">
        <v>85</v>
      </c>
      <c r="B146" s="197" t="s">
        <v>86</v>
      </c>
      <c r="C146" s="6" t="s">
        <v>20</v>
      </c>
      <c r="D146" s="6">
        <v>16</v>
      </c>
      <c r="E146" s="213"/>
      <c r="F146" s="36">
        <f t="shared" si="8"/>
        <v>0</v>
      </c>
    </row>
    <row r="147" spans="1:6" ht="17.25" customHeight="1" x14ac:dyDescent="0.3">
      <c r="A147" s="22" t="s">
        <v>87</v>
      </c>
      <c r="B147" s="209" t="s">
        <v>25</v>
      </c>
      <c r="C147" s="115" t="s">
        <v>18</v>
      </c>
      <c r="D147" s="10">
        <v>30</v>
      </c>
      <c r="E147" s="218"/>
      <c r="F147" s="119">
        <f t="shared" si="8"/>
        <v>0</v>
      </c>
    </row>
    <row r="148" spans="1:6" ht="15.75" customHeight="1" x14ac:dyDescent="0.3">
      <c r="A148" s="22" t="s">
        <v>82</v>
      </c>
      <c r="B148" s="210" t="s">
        <v>70</v>
      </c>
      <c r="C148" s="79" t="s">
        <v>20</v>
      </c>
      <c r="D148" s="5">
        <v>2</v>
      </c>
      <c r="E148" s="212"/>
      <c r="F148" s="21">
        <f t="shared" si="8"/>
        <v>0</v>
      </c>
    </row>
    <row r="149" spans="1:6" ht="20.399999999999999" x14ac:dyDescent="0.3">
      <c r="A149" s="23" t="s">
        <v>80</v>
      </c>
      <c r="B149" s="182" t="s">
        <v>122</v>
      </c>
      <c r="C149" s="81" t="s">
        <v>20</v>
      </c>
      <c r="D149" s="6">
        <v>45</v>
      </c>
      <c r="E149" s="216"/>
      <c r="F149" s="217">
        <f t="shared" si="8"/>
        <v>0</v>
      </c>
    </row>
    <row r="150" spans="1:6" x14ac:dyDescent="0.3">
      <c r="A150" s="23" t="s">
        <v>90</v>
      </c>
      <c r="B150" s="214" t="s">
        <v>28</v>
      </c>
      <c r="C150" s="6" t="s">
        <v>20</v>
      </c>
      <c r="D150" s="6">
        <v>5</v>
      </c>
      <c r="E150" s="183"/>
      <c r="F150" s="215">
        <f t="shared" si="8"/>
        <v>0</v>
      </c>
    </row>
    <row r="151" spans="1:6" ht="15" thickBot="1" x14ac:dyDescent="0.35">
      <c r="A151" s="17"/>
      <c r="B151" s="284"/>
      <c r="C151" s="4"/>
      <c r="D151" s="4"/>
      <c r="E151" s="192" t="s">
        <v>84</v>
      </c>
      <c r="F151" s="285">
        <f>SUM(F139:F150)</f>
        <v>0</v>
      </c>
    </row>
    <row r="152" spans="1:6" ht="16.8" thickTop="1" thickBot="1" x14ac:dyDescent="0.35">
      <c r="A152" s="193"/>
      <c r="B152" s="194" t="s">
        <v>114</v>
      </c>
      <c r="C152" s="195"/>
      <c r="D152" s="195"/>
      <c r="E152" s="196"/>
      <c r="F152" s="190"/>
    </row>
    <row r="153" spans="1:6" ht="15" thickTop="1" x14ac:dyDescent="0.3">
      <c r="A153" s="30" t="s">
        <v>57</v>
      </c>
      <c r="B153" s="245" t="s">
        <v>115</v>
      </c>
      <c r="C153" s="275" t="s">
        <v>20</v>
      </c>
      <c r="D153" s="247">
        <v>45</v>
      </c>
      <c r="E153" s="247"/>
      <c r="F153" s="276">
        <f t="shared" ref="F153:F156" si="9">D153*E153</f>
        <v>0</v>
      </c>
    </row>
    <row r="154" spans="1:6" ht="20.399999999999999" x14ac:dyDescent="0.3">
      <c r="A154" s="28" t="s">
        <v>116</v>
      </c>
      <c r="B154" s="238" t="s">
        <v>119</v>
      </c>
      <c r="C154" s="79" t="s">
        <v>20</v>
      </c>
      <c r="D154" s="5">
        <v>29</v>
      </c>
      <c r="E154" s="5"/>
      <c r="F154" s="18">
        <f t="shared" si="9"/>
        <v>0</v>
      </c>
    </row>
    <row r="155" spans="1:6" ht="20.399999999999999" x14ac:dyDescent="0.3">
      <c r="A155" s="28" t="s">
        <v>117</v>
      </c>
      <c r="B155" s="238" t="s">
        <v>120</v>
      </c>
      <c r="C155" s="81" t="s">
        <v>20</v>
      </c>
      <c r="D155" s="6">
        <v>13</v>
      </c>
      <c r="E155" s="6"/>
      <c r="F155" s="43">
        <f t="shared" si="9"/>
        <v>0</v>
      </c>
    </row>
    <row r="156" spans="1:6" ht="21" thickBot="1" x14ac:dyDescent="0.35">
      <c r="A156" s="30" t="s">
        <v>118</v>
      </c>
      <c r="B156" s="238" t="s">
        <v>121</v>
      </c>
      <c r="C156" s="81" t="s">
        <v>20</v>
      </c>
      <c r="D156" s="266">
        <v>3</v>
      </c>
      <c r="E156" s="6"/>
      <c r="F156" s="43">
        <f t="shared" si="9"/>
        <v>0</v>
      </c>
    </row>
    <row r="157" spans="1:6" ht="15" thickTop="1" x14ac:dyDescent="0.3">
      <c r="A157" s="199"/>
      <c r="B157" s="200"/>
      <c r="C157" s="201"/>
      <c r="D157" s="202"/>
      <c r="E157" s="203" t="s">
        <v>84</v>
      </c>
      <c r="F157" s="204">
        <f>SUM(F153:F156)</f>
        <v>0</v>
      </c>
    </row>
    <row r="158" spans="1:6" x14ac:dyDescent="0.3">
      <c r="A158" s="205"/>
      <c r="B158" s="44"/>
      <c r="C158" s="74" t="s">
        <v>22</v>
      </c>
      <c r="D158" s="74" t="s">
        <v>23</v>
      </c>
      <c r="E158" s="206"/>
      <c r="F158" s="207">
        <f>F157+F137+F133+F151</f>
        <v>0</v>
      </c>
    </row>
    <row r="159" spans="1:6" x14ac:dyDescent="0.3">
      <c r="A159" s="302" t="s">
        <v>104</v>
      </c>
      <c r="B159" s="302"/>
      <c r="C159" s="302"/>
      <c r="D159" s="302"/>
      <c r="E159" s="302"/>
      <c r="F159" s="302"/>
    </row>
    <row r="160" spans="1:6" ht="15" thickBot="1" x14ac:dyDescent="0.35">
      <c r="B160" s="277" t="s">
        <v>99</v>
      </c>
    </row>
    <row r="161" spans="1:6" ht="22.2" thickTop="1" x14ac:dyDescent="0.3">
      <c r="A161" s="295" t="s">
        <v>16</v>
      </c>
      <c r="B161" s="304" t="s">
        <v>11</v>
      </c>
      <c r="C161" s="223" t="s">
        <v>12</v>
      </c>
      <c r="D161" s="172" t="s">
        <v>13</v>
      </c>
      <c r="E161" s="223" t="s">
        <v>14</v>
      </c>
      <c r="F161" s="15" t="s">
        <v>15</v>
      </c>
    </row>
    <row r="162" spans="1:6" x14ac:dyDescent="0.3">
      <c r="A162" s="303"/>
      <c r="B162" s="305"/>
      <c r="C162" s="224"/>
      <c r="D162" s="220"/>
      <c r="E162" s="224"/>
      <c r="F162" s="162" t="s">
        <v>0</v>
      </c>
    </row>
    <row r="163" spans="1:6" x14ac:dyDescent="0.3">
      <c r="A163" s="17" t="s">
        <v>111</v>
      </c>
      <c r="B163" s="219" t="s">
        <v>2</v>
      </c>
      <c r="C163" s="7" t="s">
        <v>17</v>
      </c>
      <c r="D163" s="168">
        <v>1</v>
      </c>
      <c r="E163" s="225"/>
      <c r="F163" s="18">
        <f>D163*E163</f>
        <v>0</v>
      </c>
    </row>
    <row r="164" spans="1:6" x14ac:dyDescent="0.3">
      <c r="A164" s="19" t="s">
        <v>35</v>
      </c>
      <c r="B164" s="182" t="s">
        <v>3</v>
      </c>
      <c r="C164" s="8" t="s">
        <v>17</v>
      </c>
      <c r="D164" s="9">
        <v>1</v>
      </c>
      <c r="E164" s="226"/>
      <c r="F164" s="43">
        <f>D164*E164</f>
        <v>0</v>
      </c>
    </row>
    <row r="165" spans="1:6" x14ac:dyDescent="0.3">
      <c r="A165" s="19" t="s">
        <v>100</v>
      </c>
      <c r="B165" s="182" t="s">
        <v>101</v>
      </c>
      <c r="C165" s="163" t="s">
        <v>102</v>
      </c>
      <c r="D165" s="168">
        <v>15</v>
      </c>
      <c r="E165" s="211"/>
      <c r="F165" s="43">
        <f>D165*E165</f>
        <v>0</v>
      </c>
    </row>
    <row r="166" spans="1:6" x14ac:dyDescent="0.3">
      <c r="A166" s="80" t="s">
        <v>112</v>
      </c>
      <c r="B166" s="182" t="s">
        <v>4</v>
      </c>
      <c r="C166" s="163" t="s">
        <v>17</v>
      </c>
      <c r="D166" s="168">
        <v>1</v>
      </c>
      <c r="E166" s="211"/>
      <c r="F166" s="164">
        <f>D166*E166</f>
        <v>0</v>
      </c>
    </row>
    <row r="167" spans="1:6" x14ac:dyDescent="0.3">
      <c r="A167" s="19"/>
      <c r="B167" s="72"/>
      <c r="C167" s="71"/>
      <c r="D167" s="81"/>
      <c r="E167" s="6" t="s">
        <v>21</v>
      </c>
      <c r="F167" s="36">
        <f>SUM(F163:F166)</f>
        <v>0</v>
      </c>
    </row>
    <row r="168" spans="1:6" x14ac:dyDescent="0.3">
      <c r="A168" s="306" t="s">
        <v>5</v>
      </c>
      <c r="B168" s="307"/>
      <c r="C168" s="307"/>
      <c r="D168" s="307"/>
      <c r="E168" s="307"/>
      <c r="F168" s="308"/>
    </row>
    <row r="169" spans="1:6" x14ac:dyDescent="0.3">
      <c r="A169" s="22" t="s">
        <v>36</v>
      </c>
      <c r="B169" s="182" t="s">
        <v>24</v>
      </c>
      <c r="C169" s="81" t="s">
        <v>19</v>
      </c>
      <c r="D169" s="6">
        <v>50</v>
      </c>
      <c r="E169" s="233"/>
      <c r="F169" s="43">
        <f>D169*E169</f>
        <v>0</v>
      </c>
    </row>
    <row r="170" spans="1:6" x14ac:dyDescent="0.3">
      <c r="A170" s="24" t="s">
        <v>37</v>
      </c>
      <c r="B170" s="234" t="s">
        <v>26</v>
      </c>
      <c r="C170" s="76" t="s">
        <v>18</v>
      </c>
      <c r="D170" s="77">
        <v>750</v>
      </c>
      <c r="E170" s="232"/>
      <c r="F170" s="69">
        <f>D170*E170</f>
        <v>0</v>
      </c>
    </row>
    <row r="171" spans="1:6" x14ac:dyDescent="0.3">
      <c r="A171" s="22" t="s">
        <v>38</v>
      </c>
      <c r="B171" s="182" t="s">
        <v>6</v>
      </c>
      <c r="C171" s="81" t="s">
        <v>19</v>
      </c>
      <c r="D171" s="6">
        <v>17</v>
      </c>
      <c r="E171" s="226"/>
      <c r="F171" s="43">
        <f>D171*E171</f>
        <v>0</v>
      </c>
    </row>
    <row r="172" spans="1:6" x14ac:dyDescent="0.3">
      <c r="A172" s="22" t="s">
        <v>68</v>
      </c>
      <c r="B172" s="182" t="s">
        <v>69</v>
      </c>
      <c r="C172" s="81" t="s">
        <v>67</v>
      </c>
      <c r="D172" s="6">
        <v>60</v>
      </c>
      <c r="E172" s="171"/>
      <c r="F172" s="20">
        <f>D172*E172</f>
        <v>0</v>
      </c>
    </row>
    <row r="173" spans="1:6" x14ac:dyDescent="0.3">
      <c r="A173" s="17"/>
      <c r="B173" s="235"/>
      <c r="C173" s="4"/>
      <c r="D173" s="170"/>
      <c r="E173" s="227" t="s">
        <v>21</v>
      </c>
      <c r="F173" s="21">
        <f>SUM(F169:F172)</f>
        <v>0</v>
      </c>
    </row>
    <row r="174" spans="1:6" ht="15.6" x14ac:dyDescent="0.3">
      <c r="A174" s="82"/>
      <c r="B174" s="221" t="s">
        <v>27</v>
      </c>
      <c r="C174" s="83"/>
      <c r="D174" s="221"/>
      <c r="E174" s="221"/>
      <c r="F174" s="84"/>
    </row>
    <row r="175" spans="1:6" ht="13.5" customHeight="1" x14ac:dyDescent="0.3">
      <c r="A175" s="30" t="s">
        <v>39</v>
      </c>
      <c r="B175" s="178" t="s">
        <v>7</v>
      </c>
      <c r="C175" s="79" t="s">
        <v>19</v>
      </c>
      <c r="D175" s="5">
        <v>340</v>
      </c>
      <c r="E175" s="79"/>
      <c r="F175" s="18">
        <f t="shared" ref="F175:F188" si="10">D175*E175</f>
        <v>0</v>
      </c>
    </row>
    <row r="176" spans="1:6" x14ac:dyDescent="0.3">
      <c r="A176" s="28" t="s">
        <v>40</v>
      </c>
      <c r="B176" s="182" t="s">
        <v>73</v>
      </c>
      <c r="C176" s="81" t="s">
        <v>19</v>
      </c>
      <c r="D176" s="6">
        <v>70</v>
      </c>
      <c r="E176" s="81"/>
      <c r="F176" s="103">
        <f t="shared" si="10"/>
        <v>0</v>
      </c>
    </row>
    <row r="177" spans="1:6" x14ac:dyDescent="0.3">
      <c r="A177" s="28" t="s">
        <v>41</v>
      </c>
      <c r="B177" s="182" t="s">
        <v>61</v>
      </c>
      <c r="C177" s="81" t="s">
        <v>19</v>
      </c>
      <c r="D177" s="6">
        <v>70</v>
      </c>
      <c r="E177" s="79"/>
      <c r="F177" s="43">
        <f t="shared" si="10"/>
        <v>0</v>
      </c>
    </row>
    <row r="178" spans="1:6" x14ac:dyDescent="0.3">
      <c r="A178" s="30" t="s">
        <v>42</v>
      </c>
      <c r="B178" s="182" t="s">
        <v>8</v>
      </c>
      <c r="C178" s="81" t="s">
        <v>19</v>
      </c>
      <c r="D178" s="266">
        <v>45</v>
      </c>
      <c r="E178" s="81"/>
      <c r="F178" s="43">
        <f t="shared" si="10"/>
        <v>0</v>
      </c>
    </row>
    <row r="179" spans="1:6" x14ac:dyDescent="0.3">
      <c r="A179" s="28" t="s">
        <v>43</v>
      </c>
      <c r="B179" s="178" t="s">
        <v>9</v>
      </c>
      <c r="C179" s="79" t="s">
        <v>19</v>
      </c>
      <c r="D179" s="5">
        <v>45</v>
      </c>
      <c r="E179" s="79"/>
      <c r="F179" s="18">
        <f t="shared" si="10"/>
        <v>0</v>
      </c>
    </row>
    <row r="180" spans="1:6" x14ac:dyDescent="0.3">
      <c r="A180" s="33" t="s">
        <v>44</v>
      </c>
      <c r="B180" s="182" t="s">
        <v>10</v>
      </c>
      <c r="C180" s="81" t="s">
        <v>18</v>
      </c>
      <c r="D180" s="6">
        <v>360</v>
      </c>
      <c r="E180" s="81"/>
      <c r="F180" s="43">
        <f t="shared" si="10"/>
        <v>0</v>
      </c>
    </row>
    <row r="181" spans="1:6" x14ac:dyDescent="0.3">
      <c r="A181" s="33" t="s">
        <v>45</v>
      </c>
      <c r="B181" s="208" t="s">
        <v>59</v>
      </c>
      <c r="C181" s="95" t="s">
        <v>19</v>
      </c>
      <c r="D181" s="39">
        <v>250</v>
      </c>
      <c r="E181" s="95"/>
      <c r="F181" s="43">
        <f t="shared" si="10"/>
        <v>0</v>
      </c>
    </row>
    <row r="182" spans="1:6" x14ac:dyDescent="0.3">
      <c r="A182" s="40" t="s">
        <v>46</v>
      </c>
      <c r="B182" s="182" t="s">
        <v>32</v>
      </c>
      <c r="C182" s="81" t="s">
        <v>18</v>
      </c>
      <c r="D182" s="6">
        <v>360</v>
      </c>
      <c r="E182" s="81"/>
      <c r="F182" s="43">
        <f t="shared" si="10"/>
        <v>0</v>
      </c>
    </row>
    <row r="183" spans="1:6" x14ac:dyDescent="0.3">
      <c r="A183" s="22" t="s">
        <v>47</v>
      </c>
      <c r="B183" s="209" t="s">
        <v>25</v>
      </c>
      <c r="C183" s="115" t="s">
        <v>18</v>
      </c>
      <c r="D183" s="10">
        <v>360</v>
      </c>
      <c r="E183" s="98"/>
      <c r="F183" s="119">
        <f t="shared" si="10"/>
        <v>0</v>
      </c>
    </row>
    <row r="184" spans="1:6" x14ac:dyDescent="0.3">
      <c r="A184" s="23" t="s">
        <v>48</v>
      </c>
      <c r="B184" s="209" t="s">
        <v>33</v>
      </c>
      <c r="C184" s="115" t="s">
        <v>18</v>
      </c>
      <c r="D184" s="10">
        <v>20</v>
      </c>
      <c r="E184" s="98"/>
      <c r="F184" s="119">
        <f t="shared" si="10"/>
        <v>0</v>
      </c>
    </row>
    <row r="185" spans="1:6" x14ac:dyDescent="0.3">
      <c r="A185" s="24" t="s">
        <v>49</v>
      </c>
      <c r="B185" s="198" t="s">
        <v>31</v>
      </c>
      <c r="C185" s="79" t="s">
        <v>20</v>
      </c>
      <c r="D185" s="5">
        <v>3</v>
      </c>
      <c r="E185" s="228"/>
      <c r="F185" s="21">
        <f t="shared" si="10"/>
        <v>0</v>
      </c>
    </row>
    <row r="186" spans="1:6" x14ac:dyDescent="0.3">
      <c r="A186" s="22" t="s">
        <v>50</v>
      </c>
      <c r="B186" s="197" t="s">
        <v>34</v>
      </c>
      <c r="C186" s="81" t="s">
        <v>20</v>
      </c>
      <c r="D186" s="6">
        <v>3</v>
      </c>
      <c r="E186" s="229"/>
      <c r="F186" s="36">
        <f t="shared" si="10"/>
        <v>0</v>
      </c>
    </row>
    <row r="187" spans="1:6" x14ac:dyDescent="0.3">
      <c r="A187" s="22" t="s">
        <v>82</v>
      </c>
      <c r="B187" s="210" t="s">
        <v>70</v>
      </c>
      <c r="C187" s="79" t="s">
        <v>20</v>
      </c>
      <c r="D187" s="5">
        <v>12</v>
      </c>
      <c r="E187" s="229"/>
      <c r="F187" s="21">
        <f t="shared" si="10"/>
        <v>0</v>
      </c>
    </row>
    <row r="188" spans="1:6" ht="20.399999999999999" x14ac:dyDescent="0.3">
      <c r="A188" s="24" t="s">
        <v>80</v>
      </c>
      <c r="B188" s="219" t="s">
        <v>81</v>
      </c>
      <c r="C188" s="86" t="s">
        <v>20</v>
      </c>
      <c r="D188" s="37">
        <v>12</v>
      </c>
      <c r="E188" s="230"/>
      <c r="F188" s="126">
        <f t="shared" si="10"/>
        <v>0</v>
      </c>
    </row>
    <row r="189" spans="1:6" ht="17.25" customHeight="1" x14ac:dyDescent="0.3">
      <c r="A189" s="22"/>
      <c r="B189" s="236"/>
      <c r="C189" s="72"/>
      <c r="D189" s="222"/>
      <c r="E189" s="73" t="s">
        <v>21</v>
      </c>
      <c r="F189" s="36">
        <f>SUM(F175:F188)</f>
        <v>0</v>
      </c>
    </row>
    <row r="190" spans="1:6" x14ac:dyDescent="0.3">
      <c r="A190" s="47"/>
      <c r="B190" s="48"/>
      <c r="C190" s="49" t="s">
        <v>22</v>
      </c>
      <c r="D190" s="49" t="s">
        <v>23</v>
      </c>
      <c r="E190" s="231"/>
      <c r="F190" s="165">
        <f>F189+F173+F167</f>
        <v>0</v>
      </c>
    </row>
    <row r="191" spans="1:6" ht="15" thickBot="1" x14ac:dyDescent="0.35">
      <c r="A191" s="166"/>
      <c r="B191" s="32" t="s">
        <v>103</v>
      </c>
      <c r="C191" s="32"/>
      <c r="D191" s="32"/>
      <c r="E191" s="13"/>
      <c r="F191" s="167"/>
    </row>
    <row r="192" spans="1:6" ht="22.2" thickTop="1" x14ac:dyDescent="0.3">
      <c r="A192" s="295" t="s">
        <v>16</v>
      </c>
      <c r="B192" s="297" t="s">
        <v>11</v>
      </c>
      <c r="C192" s="14" t="s">
        <v>12</v>
      </c>
      <c r="D192" s="14" t="s">
        <v>13</v>
      </c>
      <c r="E192" s="172" t="s">
        <v>14</v>
      </c>
      <c r="F192" s="173" t="s">
        <v>15</v>
      </c>
    </row>
    <row r="193" spans="1:6" ht="15" thickBot="1" x14ac:dyDescent="0.35">
      <c r="A193" s="296"/>
      <c r="B193" s="298"/>
      <c r="C193" s="1"/>
      <c r="D193" s="1"/>
      <c r="E193" s="174"/>
      <c r="F193" s="175" t="s">
        <v>0</v>
      </c>
    </row>
    <row r="194" spans="1:6" ht="16.5" customHeight="1" thickTop="1" thickBot="1" x14ac:dyDescent="0.35">
      <c r="A194" s="299" t="s">
        <v>5</v>
      </c>
      <c r="B194" s="300"/>
      <c r="C194" s="300"/>
      <c r="D194" s="301"/>
      <c r="E194" s="196"/>
      <c r="F194" s="190"/>
    </row>
    <row r="195" spans="1:6" ht="15" thickTop="1" x14ac:dyDescent="0.3">
      <c r="A195" s="34" t="s">
        <v>36</v>
      </c>
      <c r="B195" s="191" t="s">
        <v>24</v>
      </c>
      <c r="C195" s="169" t="s">
        <v>19</v>
      </c>
      <c r="D195" s="169">
        <v>1</v>
      </c>
      <c r="E195" s="180"/>
      <c r="F195" s="181">
        <f t="shared" ref="F195:F196" si="11">D195*E195</f>
        <v>0</v>
      </c>
    </row>
    <row r="196" spans="1:6" x14ac:dyDescent="0.3">
      <c r="A196" s="22" t="s">
        <v>38</v>
      </c>
      <c r="B196" s="182" t="s">
        <v>6</v>
      </c>
      <c r="C196" s="6" t="s">
        <v>19</v>
      </c>
      <c r="D196" s="6">
        <v>0.5</v>
      </c>
      <c r="E196" s="185"/>
      <c r="F196" s="184">
        <f t="shared" si="11"/>
        <v>0</v>
      </c>
    </row>
    <row r="197" spans="1:6" ht="15" thickBot="1" x14ac:dyDescent="0.35">
      <c r="A197" s="17"/>
      <c r="B197" s="161"/>
      <c r="C197" s="4"/>
      <c r="D197" s="2"/>
      <c r="E197" s="192" t="s">
        <v>84</v>
      </c>
      <c r="F197" s="21">
        <f>SUM(F195:F196)</f>
        <v>0</v>
      </c>
    </row>
    <row r="198" spans="1:6" ht="16.8" thickTop="1" thickBot="1" x14ac:dyDescent="0.35">
      <c r="A198" s="193"/>
      <c r="B198" s="194" t="s">
        <v>27</v>
      </c>
      <c r="C198" s="195"/>
      <c r="D198" s="195"/>
      <c r="E198" s="196"/>
      <c r="F198" s="190"/>
    </row>
    <row r="199" spans="1:6" ht="15" thickTop="1" x14ac:dyDescent="0.3">
      <c r="A199" s="23" t="s">
        <v>89</v>
      </c>
      <c r="B199" s="197" t="s">
        <v>29</v>
      </c>
      <c r="C199" s="81" t="s">
        <v>20</v>
      </c>
      <c r="D199" s="6">
        <v>20</v>
      </c>
      <c r="E199" s="291"/>
      <c r="F199" s="184">
        <f t="shared" ref="F199:F203" si="12">D199*E199</f>
        <v>0</v>
      </c>
    </row>
    <row r="200" spans="1:6" x14ac:dyDescent="0.3">
      <c r="A200" s="22" t="s">
        <v>88</v>
      </c>
      <c r="B200" s="197" t="s">
        <v>30</v>
      </c>
      <c r="C200" s="86" t="s">
        <v>20</v>
      </c>
      <c r="D200" s="37">
        <v>2</v>
      </c>
      <c r="E200" s="291"/>
      <c r="F200" s="184">
        <f t="shared" si="12"/>
        <v>0</v>
      </c>
    </row>
    <row r="201" spans="1:6" ht="20.399999999999999" x14ac:dyDescent="0.3">
      <c r="A201" s="23" t="s">
        <v>80</v>
      </c>
      <c r="B201" s="182" t="s">
        <v>81</v>
      </c>
      <c r="C201" s="81" t="s">
        <v>20</v>
      </c>
      <c r="D201" s="6">
        <v>1</v>
      </c>
      <c r="E201" s="292"/>
      <c r="F201" s="217">
        <f t="shared" ref="F201:F202" si="13">D201*E201</f>
        <v>0</v>
      </c>
    </row>
    <row r="202" spans="1:6" x14ac:dyDescent="0.3">
      <c r="A202" s="23" t="s">
        <v>90</v>
      </c>
      <c r="B202" s="214" t="s">
        <v>28</v>
      </c>
      <c r="C202" s="79" t="s">
        <v>20</v>
      </c>
      <c r="D202" s="5">
        <v>1</v>
      </c>
      <c r="E202" s="293"/>
      <c r="F202" s="215">
        <f t="shared" si="13"/>
        <v>0</v>
      </c>
    </row>
    <row r="203" spans="1:6" ht="20.399999999999999" x14ac:dyDescent="0.3">
      <c r="A203" s="28" t="s">
        <v>117</v>
      </c>
      <c r="B203" s="182" t="s">
        <v>120</v>
      </c>
      <c r="C203" s="81" t="s">
        <v>20</v>
      </c>
      <c r="D203" s="6">
        <v>2</v>
      </c>
      <c r="E203" s="6"/>
      <c r="F203" s="43">
        <f t="shared" si="12"/>
        <v>0</v>
      </c>
    </row>
    <row r="204" spans="1:6" x14ac:dyDescent="0.3">
      <c r="A204" s="24"/>
      <c r="B204" s="286"/>
      <c r="C204" s="287"/>
      <c r="D204" s="288"/>
      <c r="E204" s="192" t="s">
        <v>84</v>
      </c>
      <c r="F204" s="21">
        <f>SUM(F199:F203)</f>
        <v>0</v>
      </c>
    </row>
    <row r="205" spans="1:6" x14ac:dyDescent="0.3">
      <c r="A205" s="205"/>
      <c r="B205" s="44"/>
      <c r="C205" s="74" t="s">
        <v>22</v>
      </c>
      <c r="D205" s="74" t="s">
        <v>23</v>
      </c>
      <c r="E205" s="206"/>
      <c r="F205" s="207">
        <f>F204+F197</f>
        <v>0</v>
      </c>
    </row>
    <row r="206" spans="1:6" x14ac:dyDescent="0.3">
      <c r="B206" s="277"/>
    </row>
    <row r="207" spans="1:6" x14ac:dyDescent="0.3">
      <c r="B207" t="s">
        <v>106</v>
      </c>
      <c r="F207" s="273">
        <f>F32</f>
        <v>0</v>
      </c>
    </row>
    <row r="208" spans="1:6" x14ac:dyDescent="0.3">
      <c r="B208" t="s">
        <v>96</v>
      </c>
      <c r="F208" s="273">
        <f>F65</f>
        <v>0</v>
      </c>
    </row>
    <row r="209" spans="2:6" x14ac:dyDescent="0.3">
      <c r="B209" t="s">
        <v>97</v>
      </c>
      <c r="F209" s="273">
        <f>F96</f>
        <v>0</v>
      </c>
    </row>
    <row r="210" spans="2:6" x14ac:dyDescent="0.3">
      <c r="B210" t="s">
        <v>107</v>
      </c>
      <c r="F210" s="273">
        <f>F125</f>
        <v>0</v>
      </c>
    </row>
    <row r="211" spans="2:6" x14ac:dyDescent="0.3">
      <c r="B211" t="s">
        <v>108</v>
      </c>
      <c r="F211" s="273">
        <f>F158</f>
        <v>0</v>
      </c>
    </row>
    <row r="212" spans="2:6" x14ac:dyDescent="0.3">
      <c r="B212" t="s">
        <v>99</v>
      </c>
      <c r="F212" s="273">
        <f>F190</f>
        <v>0</v>
      </c>
    </row>
    <row r="213" spans="2:6" ht="15" thickBot="1" x14ac:dyDescent="0.35">
      <c r="B213" t="s">
        <v>109</v>
      </c>
      <c r="F213" s="294">
        <f>F205</f>
        <v>0</v>
      </c>
    </row>
    <row r="214" spans="2:6" x14ac:dyDescent="0.3">
      <c r="F214" s="278">
        <f>SUM(F207:F213)</f>
        <v>0</v>
      </c>
    </row>
  </sheetData>
  <mergeCells count="25">
    <mergeCell ref="A37:F37"/>
    <mergeCell ref="A106:F106"/>
    <mergeCell ref="E101:F101"/>
    <mergeCell ref="A43:F43"/>
    <mergeCell ref="A74:F74"/>
    <mergeCell ref="A99:A100"/>
    <mergeCell ref="B99:B100"/>
    <mergeCell ref="E69:F69"/>
    <mergeCell ref="A2:F2"/>
    <mergeCell ref="A10:F10"/>
    <mergeCell ref="A4:A5"/>
    <mergeCell ref="B4:B5"/>
    <mergeCell ref="B35:B36"/>
    <mergeCell ref="A35:A36"/>
    <mergeCell ref="A127:A128"/>
    <mergeCell ref="B127:B128"/>
    <mergeCell ref="A129:D129"/>
    <mergeCell ref="A134:D134"/>
    <mergeCell ref="A194:D194"/>
    <mergeCell ref="A159:F159"/>
    <mergeCell ref="A192:A193"/>
    <mergeCell ref="B192:B193"/>
    <mergeCell ref="A161:A162"/>
    <mergeCell ref="B161:B162"/>
    <mergeCell ref="A168:F168"/>
  </mergeCells>
  <pageMargins left="0.7" right="0.7" top="0.75" bottom="0.75" header="0.3" footer="0.3"/>
  <pageSetup paperSize="9" orientation="portrait" horizontalDpi="4294967293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9"/>
  <sheetViews>
    <sheetView workbookViewId="0">
      <selection activeCell="K11" sqref="K11"/>
    </sheetView>
  </sheetViews>
  <sheetFormatPr baseColWidth="10" defaultRowHeight="14.4" x14ac:dyDescent="0.3"/>
  <sheetData>
    <row r="1" spans="2:2" x14ac:dyDescent="0.3">
      <c r="B1" t="s">
        <v>58</v>
      </c>
    </row>
    <row r="40" spans="1:6" x14ac:dyDescent="0.3">
      <c r="B40" s="46"/>
      <c r="C40" s="58"/>
      <c r="D40" s="58"/>
      <c r="E40" s="59">
        <v>20</v>
      </c>
      <c r="F40" s="60">
        <f t="shared" ref="F40:F47" si="0">D40*E40</f>
        <v>0</v>
      </c>
    </row>
    <row r="41" spans="1:6" x14ac:dyDescent="0.3">
      <c r="A41" s="61" t="s">
        <v>51</v>
      </c>
      <c r="B41" s="46"/>
      <c r="C41" s="58"/>
      <c r="D41" s="58"/>
      <c r="E41" s="59">
        <v>5</v>
      </c>
      <c r="F41" s="60">
        <f t="shared" si="0"/>
        <v>0</v>
      </c>
    </row>
    <row r="42" spans="1:6" x14ac:dyDescent="0.3">
      <c r="A42" s="62" t="s">
        <v>52</v>
      </c>
      <c r="B42" s="46"/>
      <c r="C42" s="58"/>
      <c r="D42" s="58"/>
      <c r="E42" s="59">
        <v>5</v>
      </c>
      <c r="F42" s="60">
        <f t="shared" si="0"/>
        <v>0</v>
      </c>
    </row>
    <row r="43" spans="1:6" x14ac:dyDescent="0.3">
      <c r="A43" s="61" t="s">
        <v>53</v>
      </c>
      <c r="B43" s="46"/>
      <c r="C43" s="58"/>
      <c r="D43" s="58"/>
      <c r="E43" s="59">
        <v>3</v>
      </c>
      <c r="F43" s="60">
        <f t="shared" si="0"/>
        <v>0</v>
      </c>
    </row>
    <row r="44" spans="1:6" x14ac:dyDescent="0.3">
      <c r="A44" s="62" t="s">
        <v>54</v>
      </c>
      <c r="B44" s="46"/>
      <c r="C44" s="58"/>
      <c r="D44" s="58"/>
      <c r="E44" s="59"/>
      <c r="F44" s="60">
        <f t="shared" si="0"/>
        <v>0</v>
      </c>
    </row>
    <row r="45" spans="1:6" x14ac:dyDescent="0.3">
      <c r="A45" s="61" t="s">
        <v>55</v>
      </c>
      <c r="B45" s="46"/>
      <c r="C45" s="58"/>
      <c r="D45" s="58"/>
      <c r="E45" s="59">
        <v>500</v>
      </c>
      <c r="F45" s="60">
        <f t="shared" si="0"/>
        <v>0</v>
      </c>
    </row>
    <row r="46" spans="1:6" x14ac:dyDescent="0.3">
      <c r="A46" s="62" t="s">
        <v>56</v>
      </c>
      <c r="B46" s="46"/>
      <c r="C46" s="58"/>
      <c r="D46" s="58"/>
      <c r="E46" s="59"/>
      <c r="F46" s="60">
        <f t="shared" si="0"/>
        <v>0</v>
      </c>
    </row>
    <row r="47" spans="1:6" x14ac:dyDescent="0.3">
      <c r="A47" s="61" t="s">
        <v>57</v>
      </c>
      <c r="B47" s="46"/>
      <c r="C47" s="58"/>
      <c r="D47" s="58"/>
      <c r="E47" s="59"/>
      <c r="F47" s="60">
        <f t="shared" si="0"/>
        <v>0</v>
      </c>
    </row>
    <row r="48" spans="1:6" ht="15" thickBot="1" x14ac:dyDescent="0.35">
      <c r="A48" s="55"/>
      <c r="B48" s="56"/>
      <c r="C48" s="56"/>
      <c r="D48" s="56"/>
      <c r="E48" s="56"/>
      <c r="F48" s="57">
        <f>SUM(F21:F47)</f>
        <v>0</v>
      </c>
    </row>
    <row r="49" ht="15" thickTop="1" x14ac:dyDescent="0.3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grabarz richard</dc:creator>
  <cp:lastModifiedBy>Franck Joucher</cp:lastModifiedBy>
  <cp:lastPrinted>2023-10-30T14:11:48Z</cp:lastPrinted>
  <dcterms:created xsi:type="dcterms:W3CDTF">2018-06-02T13:54:26Z</dcterms:created>
  <dcterms:modified xsi:type="dcterms:W3CDTF">2025-05-27T14:24:54Z</dcterms:modified>
</cp:coreProperties>
</file>