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 FINANCIER SUPPORT\MARCHES PUBLICS\EN COURS DE REDACTION\25_0014 MBC TRAVAUX RECONSRUCTION VESUBIE\02_DCE\"/>
    </mc:Choice>
  </mc:AlternateContent>
  <xr:revisionPtr revIDLastSave="0" documentId="13_ncr:1_{192D5B6E-468C-478F-8335-D97823FAB50A}" xr6:coauthVersionLast="47" xr6:coauthVersionMax="47" xr10:uidLastSave="{00000000-0000-0000-0000-000000000000}"/>
  <bookViews>
    <workbookView xWindow="28680" yWindow="-120" windowWidth="29040" windowHeight="15840" xr2:uid="{56F0D467-88A5-4D90-A98A-00F303D5F002}"/>
  </bookViews>
  <sheets>
    <sheet name="DDED à completer " sheetId="1" r:id="rId1"/>
    <sheet name="chantier 1" sheetId="4" r:id="rId2"/>
    <sheet name="chantier 2" sheetId="5" r:id="rId3"/>
    <sheet name="chantier 3" sheetId="6" r:id="rId4"/>
    <sheet name="chantier 4" sheetId="10" r:id="rId5"/>
    <sheet name="GLOBAL " sheetId="8" r:id="rId6"/>
    <sheet name="SYNTHESE" sheetId="9" r:id="rId7"/>
  </sheets>
  <definedNames>
    <definedName name="_xlnm.Print_Area" localSheetId="1">'chantier 1'!$A$1:$G$140</definedName>
    <definedName name="_xlnm.Print_Area" localSheetId="2">'chantier 2'!$A$1:$G$140</definedName>
    <definedName name="_xlnm.Print_Area" localSheetId="3">'chantier 3'!$A$1:$G$140</definedName>
    <definedName name="_xlnm.Print_Area" localSheetId="4">'chantier 4'!$A$1:$G$140</definedName>
    <definedName name="_xlnm.Print_Area" localSheetId="0">'DDED à completer '!$A$1:$G$140</definedName>
    <definedName name="_xlnm.Print_Area" localSheetId="5">'GLOBAL '!$A$1:$G$140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9" l="1"/>
  <c r="G7" i="9"/>
  <c r="G8" i="9"/>
  <c r="G9" i="9"/>
  <c r="G6" i="9"/>
  <c r="F10" i="9"/>
  <c r="F9" i="9"/>
  <c r="F8" i="9"/>
  <c r="F7" i="9"/>
  <c r="F6" i="9"/>
  <c r="E10" i="9"/>
  <c r="E9" i="9"/>
  <c r="E8" i="9"/>
  <c r="E7" i="9"/>
  <c r="E6" i="9"/>
  <c r="F138" i="8"/>
  <c r="E30" i="6"/>
  <c r="E30" i="5"/>
  <c r="E30" i="4"/>
  <c r="E81" i="5"/>
  <c r="E81" i="8" s="1"/>
  <c r="E85" i="5"/>
  <c r="E66" i="5"/>
  <c r="E54" i="5"/>
  <c r="E39" i="5"/>
  <c r="E38" i="5"/>
  <c r="E36" i="5"/>
  <c r="E30" i="8"/>
  <c r="D72" i="8"/>
  <c r="D119" i="8"/>
  <c r="D72" i="4"/>
  <c r="D72" i="5"/>
  <c r="F72" i="5" s="1"/>
  <c r="D119" i="6"/>
  <c r="F119" i="6" s="1"/>
  <c r="D72" i="10"/>
  <c r="F72" i="10" s="1"/>
  <c r="D119" i="10"/>
  <c r="F119" i="10" s="1"/>
  <c r="D72" i="6"/>
  <c r="F72" i="6" s="1"/>
  <c r="D119" i="5"/>
  <c r="F119" i="5" s="1"/>
  <c r="D119" i="4"/>
  <c r="E6" i="8"/>
  <c r="E7" i="8"/>
  <c r="E8" i="8"/>
  <c r="E9" i="8"/>
  <c r="E10" i="8"/>
  <c r="E11" i="8"/>
  <c r="E13" i="8"/>
  <c r="E14" i="8"/>
  <c r="E15" i="8"/>
  <c r="E16" i="8"/>
  <c r="E17" i="8"/>
  <c r="E18" i="8"/>
  <c r="E19" i="8"/>
  <c r="E20" i="8"/>
  <c r="E21" i="8"/>
  <c r="E22" i="8"/>
  <c r="E24" i="8"/>
  <c r="E25" i="8"/>
  <c r="E26" i="8"/>
  <c r="E27" i="8"/>
  <c r="E28" i="8"/>
  <c r="E29" i="8"/>
  <c r="E31" i="8"/>
  <c r="E32" i="8"/>
  <c r="E33" i="8"/>
  <c r="E34" i="8"/>
  <c r="E35" i="8"/>
  <c r="E36" i="8"/>
  <c r="E37" i="8"/>
  <c r="E38" i="8"/>
  <c r="E39" i="8"/>
  <c r="E40" i="8"/>
  <c r="E41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5" i="8"/>
  <c r="E66" i="8"/>
  <c r="E67" i="8"/>
  <c r="E68" i="8"/>
  <c r="E69" i="8"/>
  <c r="E70" i="8"/>
  <c r="E71" i="8"/>
  <c r="E72" i="8"/>
  <c r="E73" i="8"/>
  <c r="E75" i="8"/>
  <c r="E76" i="8"/>
  <c r="E77" i="8"/>
  <c r="E78" i="8"/>
  <c r="E79" i="8"/>
  <c r="E80" i="8"/>
  <c r="E83" i="8"/>
  <c r="E84" i="8"/>
  <c r="E85" i="8"/>
  <c r="E86" i="8"/>
  <c r="E87" i="8"/>
  <c r="E88" i="8"/>
  <c r="E90" i="8"/>
  <c r="E91" i="8"/>
  <c r="E92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30" i="8"/>
  <c r="E131" i="8"/>
  <c r="E132" i="8"/>
  <c r="E133" i="8"/>
  <c r="E134" i="8"/>
  <c r="E135" i="8"/>
  <c r="E136" i="8"/>
  <c r="E137" i="8"/>
  <c r="E5" i="8"/>
  <c r="D137" i="10"/>
  <c r="F137" i="10" s="1"/>
  <c r="D136" i="10"/>
  <c r="F136" i="10" s="1"/>
  <c r="D135" i="10"/>
  <c r="F135" i="10" s="1"/>
  <c r="D134" i="10"/>
  <c r="F134" i="10" s="1"/>
  <c r="D133" i="10"/>
  <c r="F133" i="10" s="1"/>
  <c r="D132" i="10"/>
  <c r="F132" i="10" s="1"/>
  <c r="D131" i="10"/>
  <c r="F131" i="10" s="1"/>
  <c r="D130" i="10"/>
  <c r="F130" i="10" s="1"/>
  <c r="D128" i="10"/>
  <c r="F128" i="10" s="1"/>
  <c r="D127" i="10"/>
  <c r="F127" i="10" s="1"/>
  <c r="D126" i="10"/>
  <c r="F126" i="10" s="1"/>
  <c r="D125" i="10"/>
  <c r="F125" i="10" s="1"/>
  <c r="D124" i="10"/>
  <c r="F124" i="10" s="1"/>
  <c r="D123" i="10"/>
  <c r="F123" i="10" s="1"/>
  <c r="D122" i="10"/>
  <c r="F122" i="10" s="1"/>
  <c r="D121" i="10"/>
  <c r="F121" i="10" s="1"/>
  <c r="D120" i="10"/>
  <c r="F120" i="10" s="1"/>
  <c r="D118" i="10"/>
  <c r="F118" i="10" s="1"/>
  <c r="D117" i="10"/>
  <c r="F117" i="10" s="1"/>
  <c r="D116" i="10"/>
  <c r="F116" i="10" s="1"/>
  <c r="D115" i="10"/>
  <c r="F115" i="10" s="1"/>
  <c r="D114" i="10"/>
  <c r="F114" i="10" s="1"/>
  <c r="D112" i="10"/>
  <c r="F112" i="10" s="1"/>
  <c r="D111" i="10"/>
  <c r="F111" i="10" s="1"/>
  <c r="D110" i="10"/>
  <c r="F110" i="10" s="1"/>
  <c r="D109" i="10"/>
  <c r="F109" i="10" s="1"/>
  <c r="D108" i="10"/>
  <c r="F108" i="10" s="1"/>
  <c r="D107" i="10"/>
  <c r="F107" i="10" s="1"/>
  <c r="D106" i="10"/>
  <c r="F106" i="10" s="1"/>
  <c r="D105" i="10"/>
  <c r="F105" i="10" s="1"/>
  <c r="D104" i="10"/>
  <c r="F104" i="10" s="1"/>
  <c r="D103" i="10"/>
  <c r="F103" i="10" s="1"/>
  <c r="D102" i="10"/>
  <c r="F102" i="10" s="1"/>
  <c r="D101" i="10"/>
  <c r="F101" i="10" s="1"/>
  <c r="D100" i="10"/>
  <c r="F100" i="10" s="1"/>
  <c r="D99" i="10"/>
  <c r="F99" i="10" s="1"/>
  <c r="D98" i="10"/>
  <c r="F98" i="10" s="1"/>
  <c r="D97" i="10"/>
  <c r="F97" i="10" s="1"/>
  <c r="D96" i="10"/>
  <c r="F96" i="10" s="1"/>
  <c r="D95" i="10"/>
  <c r="F95" i="10" s="1"/>
  <c r="D94" i="10"/>
  <c r="F94" i="10" s="1"/>
  <c r="D92" i="10"/>
  <c r="F92" i="10" s="1"/>
  <c r="D91" i="10"/>
  <c r="F91" i="10" s="1"/>
  <c r="D90" i="10"/>
  <c r="F90" i="10" s="1"/>
  <c r="D89" i="10"/>
  <c r="F89" i="10" s="1"/>
  <c r="D88" i="10"/>
  <c r="F88" i="10" s="1"/>
  <c r="D87" i="10"/>
  <c r="F87" i="10" s="1"/>
  <c r="D86" i="10"/>
  <c r="F86" i="10" s="1"/>
  <c r="D85" i="10"/>
  <c r="F85" i="10" s="1"/>
  <c r="D84" i="10"/>
  <c r="F84" i="10" s="1"/>
  <c r="D83" i="10"/>
  <c r="F83" i="10" s="1"/>
  <c r="D81" i="10"/>
  <c r="F81" i="10" s="1"/>
  <c r="D80" i="10"/>
  <c r="F80" i="10" s="1"/>
  <c r="D79" i="10"/>
  <c r="F79" i="10" s="1"/>
  <c r="D78" i="10"/>
  <c r="F78" i="10" s="1"/>
  <c r="D77" i="10"/>
  <c r="F77" i="10" s="1"/>
  <c r="D76" i="10"/>
  <c r="F76" i="10" s="1"/>
  <c r="D75" i="10"/>
  <c r="F75" i="10" s="1"/>
  <c r="D73" i="10"/>
  <c r="F73" i="10" s="1"/>
  <c r="D71" i="10"/>
  <c r="F71" i="10" s="1"/>
  <c r="D70" i="10"/>
  <c r="F70" i="10" s="1"/>
  <c r="D69" i="10"/>
  <c r="F69" i="10" s="1"/>
  <c r="D68" i="10"/>
  <c r="F68" i="10" s="1"/>
  <c r="D67" i="10"/>
  <c r="F67" i="10" s="1"/>
  <c r="D66" i="10"/>
  <c r="F66" i="10" s="1"/>
  <c r="D65" i="10"/>
  <c r="F65" i="10" s="1"/>
  <c r="D63" i="10"/>
  <c r="F63" i="10" s="1"/>
  <c r="D62" i="10"/>
  <c r="F62" i="10" s="1"/>
  <c r="D61" i="10"/>
  <c r="F61" i="10" s="1"/>
  <c r="D60" i="10"/>
  <c r="F60" i="10" s="1"/>
  <c r="D59" i="10"/>
  <c r="F59" i="10" s="1"/>
  <c r="D58" i="10"/>
  <c r="F58" i="10" s="1"/>
  <c r="D57" i="10"/>
  <c r="F57" i="10" s="1"/>
  <c r="D56" i="10"/>
  <c r="F56" i="10" s="1"/>
  <c r="D55" i="10"/>
  <c r="F55" i="10" s="1"/>
  <c r="D54" i="10"/>
  <c r="F54" i="10" s="1"/>
  <c r="D53" i="10"/>
  <c r="F53" i="10" s="1"/>
  <c r="D52" i="10"/>
  <c r="F52" i="10" s="1"/>
  <c r="D51" i="10"/>
  <c r="F51" i="10" s="1"/>
  <c r="D50" i="10"/>
  <c r="F50" i="10" s="1"/>
  <c r="D49" i="10"/>
  <c r="F49" i="10" s="1"/>
  <c r="D48" i="10"/>
  <c r="F48" i="10" s="1"/>
  <c r="D47" i="10"/>
  <c r="F47" i="10" s="1"/>
  <c r="D46" i="10"/>
  <c r="F46" i="10" s="1"/>
  <c r="D45" i="10"/>
  <c r="F45" i="10" s="1"/>
  <c r="D44" i="10"/>
  <c r="F44" i="10" s="1"/>
  <c r="D43" i="10"/>
  <c r="F43" i="10" s="1"/>
  <c r="D41" i="10"/>
  <c r="F41" i="10" s="1"/>
  <c r="D40" i="10"/>
  <c r="F40" i="10" s="1"/>
  <c r="D39" i="10"/>
  <c r="F39" i="10" s="1"/>
  <c r="D38" i="10"/>
  <c r="F38" i="10" s="1"/>
  <c r="D37" i="10"/>
  <c r="F37" i="10" s="1"/>
  <c r="D36" i="10"/>
  <c r="F36" i="10" s="1"/>
  <c r="D35" i="10"/>
  <c r="F35" i="10" s="1"/>
  <c r="D34" i="10"/>
  <c r="F34" i="10" s="1"/>
  <c r="D33" i="10"/>
  <c r="F33" i="10" s="1"/>
  <c r="D32" i="10"/>
  <c r="F32" i="10" s="1"/>
  <c r="D31" i="10"/>
  <c r="F31" i="10" s="1"/>
  <c r="D30" i="10"/>
  <c r="F30" i="10" s="1"/>
  <c r="D29" i="10"/>
  <c r="F29" i="10" s="1"/>
  <c r="D28" i="10"/>
  <c r="F28" i="10" s="1"/>
  <c r="D27" i="10"/>
  <c r="F27" i="10" s="1"/>
  <c r="D26" i="10"/>
  <c r="F26" i="10" s="1"/>
  <c r="D25" i="10"/>
  <c r="F25" i="10" s="1"/>
  <c r="D24" i="10"/>
  <c r="F24" i="10" s="1"/>
  <c r="D22" i="10"/>
  <c r="F22" i="10" s="1"/>
  <c r="D21" i="10"/>
  <c r="F21" i="10" s="1"/>
  <c r="D20" i="10"/>
  <c r="F20" i="10" s="1"/>
  <c r="D19" i="10"/>
  <c r="F19" i="10" s="1"/>
  <c r="D18" i="10"/>
  <c r="F18" i="10" s="1"/>
  <c r="D17" i="10"/>
  <c r="F17" i="10" s="1"/>
  <c r="D16" i="10"/>
  <c r="F16" i="10" s="1"/>
  <c r="D15" i="10"/>
  <c r="F15" i="10" s="1"/>
  <c r="D14" i="10"/>
  <c r="F14" i="10" s="1"/>
  <c r="D13" i="10"/>
  <c r="F13" i="10" s="1"/>
  <c r="D11" i="10"/>
  <c r="F11" i="10" s="1"/>
  <c r="D10" i="10"/>
  <c r="F10" i="10" s="1"/>
  <c r="D9" i="10"/>
  <c r="F9" i="10" s="1"/>
  <c r="D8" i="10"/>
  <c r="F8" i="10" s="1"/>
  <c r="D7" i="10"/>
  <c r="F7" i="10" s="1"/>
  <c r="D6" i="10"/>
  <c r="F6" i="10" s="1"/>
  <c r="D5" i="10"/>
  <c r="F5" i="10" s="1"/>
  <c r="F72" i="4"/>
  <c r="F72" i="1"/>
  <c r="F119" i="4"/>
  <c r="F119" i="1"/>
  <c r="E89" i="8"/>
  <c r="F72" i="8" l="1"/>
  <c r="F119" i="8"/>
  <c r="F74" i="10"/>
  <c r="F82" i="10"/>
  <c r="F129" i="10"/>
  <c r="F64" i="10"/>
  <c r="F93" i="10"/>
  <c r="F23" i="10"/>
  <c r="F42" i="10"/>
  <c r="F12" i="10"/>
  <c r="F4" i="10"/>
  <c r="F113" i="10"/>
  <c r="D137" i="8"/>
  <c r="D136" i="8"/>
  <c r="D135" i="8"/>
  <c r="D134" i="8"/>
  <c r="D133" i="8"/>
  <c r="D132" i="8"/>
  <c r="D131" i="8"/>
  <c r="D130" i="8"/>
  <c r="D128" i="8"/>
  <c r="D127" i="8"/>
  <c r="D126" i="8"/>
  <c r="D125" i="8"/>
  <c r="D124" i="8"/>
  <c r="D123" i="8"/>
  <c r="D122" i="8"/>
  <c r="D121" i="8"/>
  <c r="D120" i="8"/>
  <c r="D118" i="8"/>
  <c r="D117" i="8"/>
  <c r="F117" i="8" s="1"/>
  <c r="D116" i="8"/>
  <c r="D115" i="8"/>
  <c r="D114" i="8"/>
  <c r="D112" i="8"/>
  <c r="D111" i="8"/>
  <c r="D110" i="8"/>
  <c r="D109" i="8"/>
  <c r="D108" i="8"/>
  <c r="D107" i="8"/>
  <c r="D106" i="8"/>
  <c r="D105" i="8"/>
  <c r="F105" i="8" s="1"/>
  <c r="D104" i="8"/>
  <c r="D103" i="8"/>
  <c r="F103" i="8" s="1"/>
  <c r="D102" i="8"/>
  <c r="D101" i="8"/>
  <c r="D100" i="8"/>
  <c r="D99" i="8"/>
  <c r="D98" i="8"/>
  <c r="F98" i="8" s="1"/>
  <c r="D97" i="8"/>
  <c r="D96" i="8"/>
  <c r="D95" i="8"/>
  <c r="D94" i="8"/>
  <c r="D92" i="8"/>
  <c r="D91" i="8"/>
  <c r="D90" i="8"/>
  <c r="D89" i="8"/>
  <c r="D88" i="8"/>
  <c r="D87" i="8"/>
  <c r="D86" i="8"/>
  <c r="D85" i="8"/>
  <c r="D84" i="8"/>
  <c r="D83" i="8"/>
  <c r="D81" i="8"/>
  <c r="D80" i="8"/>
  <c r="D79" i="8"/>
  <c r="D78" i="8"/>
  <c r="D77" i="8"/>
  <c r="D76" i="8"/>
  <c r="D75" i="8"/>
  <c r="D73" i="8"/>
  <c r="D71" i="8"/>
  <c r="D70" i="8"/>
  <c r="D69" i="8"/>
  <c r="D68" i="8"/>
  <c r="D67" i="8"/>
  <c r="D66" i="8"/>
  <c r="D65" i="8"/>
  <c r="D63" i="8"/>
  <c r="F63" i="8" s="1"/>
  <c r="D62" i="8"/>
  <c r="D61" i="8"/>
  <c r="D60" i="8"/>
  <c r="D59" i="8"/>
  <c r="D58" i="8"/>
  <c r="D57" i="8"/>
  <c r="D56" i="8"/>
  <c r="D55" i="8"/>
  <c r="D54" i="8"/>
  <c r="D53" i="8"/>
  <c r="D52" i="8"/>
  <c r="D51" i="8"/>
  <c r="F51" i="8" s="1"/>
  <c r="D50" i="8"/>
  <c r="D49" i="8"/>
  <c r="D48" i="8"/>
  <c r="D47" i="8"/>
  <c r="D46" i="8"/>
  <c r="D45" i="8"/>
  <c r="D44" i="8"/>
  <c r="D43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2" i="8"/>
  <c r="D21" i="8"/>
  <c r="D20" i="8"/>
  <c r="D19" i="8"/>
  <c r="D18" i="8"/>
  <c r="D17" i="8"/>
  <c r="D16" i="8"/>
  <c r="D15" i="8"/>
  <c r="D14" i="8"/>
  <c r="F14" i="8" s="1"/>
  <c r="D13" i="8"/>
  <c r="D11" i="8"/>
  <c r="D10" i="8"/>
  <c r="D9" i="8"/>
  <c r="D8" i="8"/>
  <c r="D7" i="8"/>
  <c r="F7" i="8" s="1"/>
  <c r="D6" i="8"/>
  <c r="D5" i="8"/>
  <c r="D137" i="6"/>
  <c r="F137" i="6" s="1"/>
  <c r="D136" i="6"/>
  <c r="F136" i="6" s="1"/>
  <c r="D135" i="6"/>
  <c r="F135" i="6" s="1"/>
  <c r="D134" i="6"/>
  <c r="F134" i="6" s="1"/>
  <c r="D133" i="6"/>
  <c r="F133" i="6" s="1"/>
  <c r="D132" i="6"/>
  <c r="F132" i="6" s="1"/>
  <c r="D131" i="6"/>
  <c r="F131" i="6" s="1"/>
  <c r="D130" i="6"/>
  <c r="F130" i="6" s="1"/>
  <c r="D128" i="6"/>
  <c r="F128" i="6" s="1"/>
  <c r="D127" i="6"/>
  <c r="F127" i="6" s="1"/>
  <c r="D126" i="6"/>
  <c r="F126" i="6" s="1"/>
  <c r="D125" i="6"/>
  <c r="F125" i="6" s="1"/>
  <c r="D124" i="6"/>
  <c r="F124" i="6" s="1"/>
  <c r="D123" i="6"/>
  <c r="F123" i="6" s="1"/>
  <c r="D122" i="6"/>
  <c r="F122" i="6" s="1"/>
  <c r="D121" i="6"/>
  <c r="F121" i="6" s="1"/>
  <c r="D120" i="6"/>
  <c r="F120" i="6" s="1"/>
  <c r="D118" i="6"/>
  <c r="F118" i="6" s="1"/>
  <c r="D117" i="6"/>
  <c r="F117" i="6" s="1"/>
  <c r="D116" i="6"/>
  <c r="F116" i="6" s="1"/>
  <c r="D115" i="6"/>
  <c r="F115" i="6" s="1"/>
  <c r="D114" i="6"/>
  <c r="F114" i="6" s="1"/>
  <c r="D112" i="6"/>
  <c r="F112" i="6" s="1"/>
  <c r="D111" i="6"/>
  <c r="F111" i="6" s="1"/>
  <c r="D110" i="6"/>
  <c r="F110" i="6" s="1"/>
  <c r="D109" i="6"/>
  <c r="F109" i="6" s="1"/>
  <c r="D108" i="6"/>
  <c r="F108" i="6" s="1"/>
  <c r="D107" i="6"/>
  <c r="F107" i="6" s="1"/>
  <c r="D106" i="6"/>
  <c r="F106" i="6" s="1"/>
  <c r="D105" i="6"/>
  <c r="F105" i="6" s="1"/>
  <c r="D104" i="6"/>
  <c r="F104" i="6" s="1"/>
  <c r="D103" i="6"/>
  <c r="F103" i="6" s="1"/>
  <c r="D102" i="6"/>
  <c r="F102" i="6" s="1"/>
  <c r="D101" i="6"/>
  <c r="F101" i="6" s="1"/>
  <c r="D100" i="6"/>
  <c r="F100" i="6" s="1"/>
  <c r="D99" i="6"/>
  <c r="F99" i="6" s="1"/>
  <c r="D98" i="6"/>
  <c r="F98" i="6" s="1"/>
  <c r="D97" i="6"/>
  <c r="F97" i="6" s="1"/>
  <c r="D96" i="6"/>
  <c r="F96" i="6" s="1"/>
  <c r="D95" i="6"/>
  <c r="F95" i="6" s="1"/>
  <c r="D94" i="6"/>
  <c r="F94" i="6" s="1"/>
  <c r="D92" i="6"/>
  <c r="F92" i="6" s="1"/>
  <c r="D91" i="6"/>
  <c r="F91" i="6" s="1"/>
  <c r="D90" i="6"/>
  <c r="F90" i="6" s="1"/>
  <c r="D89" i="6"/>
  <c r="F89" i="6" s="1"/>
  <c r="D88" i="6"/>
  <c r="F88" i="6" s="1"/>
  <c r="D87" i="6"/>
  <c r="F87" i="6" s="1"/>
  <c r="D86" i="6"/>
  <c r="F86" i="6" s="1"/>
  <c r="D85" i="6"/>
  <c r="F85" i="6" s="1"/>
  <c r="D84" i="6"/>
  <c r="F84" i="6" s="1"/>
  <c r="D83" i="6"/>
  <c r="F83" i="6" s="1"/>
  <c r="D81" i="6"/>
  <c r="F81" i="6" s="1"/>
  <c r="D80" i="6"/>
  <c r="F80" i="6" s="1"/>
  <c r="D79" i="6"/>
  <c r="F79" i="6" s="1"/>
  <c r="D78" i="6"/>
  <c r="F78" i="6" s="1"/>
  <c r="D77" i="6"/>
  <c r="F77" i="6" s="1"/>
  <c r="D76" i="6"/>
  <c r="F76" i="6" s="1"/>
  <c r="D75" i="6"/>
  <c r="F75" i="6" s="1"/>
  <c r="D73" i="6"/>
  <c r="F73" i="6" s="1"/>
  <c r="D71" i="6"/>
  <c r="F71" i="6" s="1"/>
  <c r="D70" i="6"/>
  <c r="F70" i="6" s="1"/>
  <c r="D69" i="6"/>
  <c r="F69" i="6" s="1"/>
  <c r="D68" i="6"/>
  <c r="F68" i="6" s="1"/>
  <c r="D67" i="6"/>
  <c r="F67" i="6" s="1"/>
  <c r="D66" i="6"/>
  <c r="F66" i="6" s="1"/>
  <c r="D65" i="6"/>
  <c r="F65" i="6" s="1"/>
  <c r="D63" i="6"/>
  <c r="F63" i="6" s="1"/>
  <c r="D62" i="6"/>
  <c r="F62" i="6" s="1"/>
  <c r="D61" i="6"/>
  <c r="F61" i="6" s="1"/>
  <c r="D60" i="6"/>
  <c r="F60" i="6" s="1"/>
  <c r="D59" i="6"/>
  <c r="F59" i="6" s="1"/>
  <c r="D58" i="6"/>
  <c r="F58" i="6" s="1"/>
  <c r="D57" i="6"/>
  <c r="F57" i="6" s="1"/>
  <c r="D56" i="6"/>
  <c r="F56" i="6" s="1"/>
  <c r="D55" i="6"/>
  <c r="F55" i="6" s="1"/>
  <c r="D54" i="6"/>
  <c r="F54" i="6" s="1"/>
  <c r="D53" i="6"/>
  <c r="F53" i="6" s="1"/>
  <c r="D52" i="6"/>
  <c r="F52" i="6" s="1"/>
  <c r="D51" i="6"/>
  <c r="F51" i="6" s="1"/>
  <c r="D50" i="6"/>
  <c r="F50" i="6" s="1"/>
  <c r="D49" i="6"/>
  <c r="F49" i="6" s="1"/>
  <c r="D48" i="6"/>
  <c r="F48" i="6" s="1"/>
  <c r="D47" i="6"/>
  <c r="F47" i="6" s="1"/>
  <c r="D46" i="6"/>
  <c r="F46" i="6" s="1"/>
  <c r="D45" i="6"/>
  <c r="F45" i="6" s="1"/>
  <c r="D44" i="6"/>
  <c r="F44" i="6" s="1"/>
  <c r="D43" i="6"/>
  <c r="F43" i="6" s="1"/>
  <c r="D41" i="6"/>
  <c r="F41" i="6" s="1"/>
  <c r="D40" i="6"/>
  <c r="F40" i="6" s="1"/>
  <c r="D39" i="6"/>
  <c r="F39" i="6" s="1"/>
  <c r="D38" i="6"/>
  <c r="F38" i="6" s="1"/>
  <c r="D37" i="6"/>
  <c r="F37" i="6" s="1"/>
  <c r="D36" i="6"/>
  <c r="F36" i="6" s="1"/>
  <c r="D35" i="6"/>
  <c r="F35" i="6" s="1"/>
  <c r="D34" i="6"/>
  <c r="F34" i="6" s="1"/>
  <c r="D33" i="6"/>
  <c r="F33" i="6" s="1"/>
  <c r="D32" i="6"/>
  <c r="F32" i="6" s="1"/>
  <c r="D31" i="6"/>
  <c r="F31" i="6" s="1"/>
  <c r="D30" i="6"/>
  <c r="F30" i="6" s="1"/>
  <c r="D29" i="6"/>
  <c r="F29" i="6" s="1"/>
  <c r="D28" i="6"/>
  <c r="F28" i="6" s="1"/>
  <c r="D27" i="6"/>
  <c r="F27" i="6" s="1"/>
  <c r="D26" i="6"/>
  <c r="F26" i="6" s="1"/>
  <c r="D25" i="6"/>
  <c r="F25" i="6" s="1"/>
  <c r="D24" i="6"/>
  <c r="F24" i="6" s="1"/>
  <c r="D22" i="6"/>
  <c r="F22" i="6" s="1"/>
  <c r="D21" i="6"/>
  <c r="F21" i="6" s="1"/>
  <c r="D20" i="6"/>
  <c r="F20" i="6" s="1"/>
  <c r="D19" i="6"/>
  <c r="F19" i="6" s="1"/>
  <c r="D18" i="6"/>
  <c r="F18" i="6" s="1"/>
  <c r="D17" i="6"/>
  <c r="F17" i="6" s="1"/>
  <c r="D16" i="6"/>
  <c r="F16" i="6" s="1"/>
  <c r="D15" i="6"/>
  <c r="F15" i="6" s="1"/>
  <c r="D14" i="6"/>
  <c r="F14" i="6" s="1"/>
  <c r="D13" i="6"/>
  <c r="F13" i="6" s="1"/>
  <c r="D11" i="6"/>
  <c r="F11" i="6" s="1"/>
  <c r="D10" i="6"/>
  <c r="F10" i="6" s="1"/>
  <c r="D9" i="6"/>
  <c r="F9" i="6" s="1"/>
  <c r="D8" i="6"/>
  <c r="F8" i="6" s="1"/>
  <c r="D7" i="6"/>
  <c r="F7" i="6" s="1"/>
  <c r="D6" i="6"/>
  <c r="F6" i="6" s="1"/>
  <c r="D5" i="6"/>
  <c r="F5" i="6" s="1"/>
  <c r="D137" i="5"/>
  <c r="F137" i="5" s="1"/>
  <c r="D136" i="5"/>
  <c r="F136" i="5" s="1"/>
  <c r="D135" i="5"/>
  <c r="F135" i="5" s="1"/>
  <c r="D134" i="5"/>
  <c r="F134" i="5" s="1"/>
  <c r="D133" i="5"/>
  <c r="F133" i="5" s="1"/>
  <c r="D132" i="5"/>
  <c r="F132" i="5" s="1"/>
  <c r="D131" i="5"/>
  <c r="F131" i="5" s="1"/>
  <c r="D130" i="5"/>
  <c r="F130" i="5" s="1"/>
  <c r="D128" i="5"/>
  <c r="F128" i="5" s="1"/>
  <c r="D127" i="5"/>
  <c r="F127" i="5" s="1"/>
  <c r="D126" i="5"/>
  <c r="F126" i="5" s="1"/>
  <c r="D125" i="5"/>
  <c r="F125" i="5" s="1"/>
  <c r="D124" i="5"/>
  <c r="F124" i="5" s="1"/>
  <c r="D123" i="5"/>
  <c r="F123" i="5" s="1"/>
  <c r="D122" i="5"/>
  <c r="F122" i="5" s="1"/>
  <c r="D121" i="5"/>
  <c r="F121" i="5" s="1"/>
  <c r="D120" i="5"/>
  <c r="F120" i="5" s="1"/>
  <c r="D118" i="5"/>
  <c r="F118" i="5" s="1"/>
  <c r="D117" i="5"/>
  <c r="F117" i="5" s="1"/>
  <c r="D116" i="5"/>
  <c r="F116" i="5" s="1"/>
  <c r="D115" i="5"/>
  <c r="F115" i="5" s="1"/>
  <c r="D114" i="5"/>
  <c r="F114" i="5" s="1"/>
  <c r="D112" i="5"/>
  <c r="F112" i="5" s="1"/>
  <c r="D111" i="5"/>
  <c r="F111" i="5" s="1"/>
  <c r="D110" i="5"/>
  <c r="F110" i="5" s="1"/>
  <c r="D109" i="5"/>
  <c r="F109" i="5" s="1"/>
  <c r="D108" i="5"/>
  <c r="F108" i="5" s="1"/>
  <c r="D107" i="5"/>
  <c r="F107" i="5" s="1"/>
  <c r="D106" i="5"/>
  <c r="F106" i="5" s="1"/>
  <c r="D105" i="5"/>
  <c r="F105" i="5" s="1"/>
  <c r="D104" i="5"/>
  <c r="F104" i="5" s="1"/>
  <c r="D103" i="5"/>
  <c r="F103" i="5" s="1"/>
  <c r="D102" i="5"/>
  <c r="F102" i="5" s="1"/>
  <c r="D101" i="5"/>
  <c r="F101" i="5" s="1"/>
  <c r="D100" i="5"/>
  <c r="F100" i="5" s="1"/>
  <c r="D99" i="5"/>
  <c r="F99" i="5" s="1"/>
  <c r="D98" i="5"/>
  <c r="F98" i="5" s="1"/>
  <c r="D97" i="5"/>
  <c r="F97" i="5" s="1"/>
  <c r="D96" i="5"/>
  <c r="F96" i="5" s="1"/>
  <c r="D95" i="5"/>
  <c r="F95" i="5" s="1"/>
  <c r="D94" i="5"/>
  <c r="F94" i="5" s="1"/>
  <c r="D92" i="5"/>
  <c r="F92" i="5" s="1"/>
  <c r="D91" i="5"/>
  <c r="F91" i="5" s="1"/>
  <c r="D90" i="5"/>
  <c r="F90" i="5" s="1"/>
  <c r="D89" i="5"/>
  <c r="F89" i="5" s="1"/>
  <c r="D88" i="5"/>
  <c r="F88" i="5" s="1"/>
  <c r="D87" i="5"/>
  <c r="F87" i="5" s="1"/>
  <c r="D86" i="5"/>
  <c r="F86" i="5" s="1"/>
  <c r="D85" i="5"/>
  <c r="F85" i="5" s="1"/>
  <c r="D84" i="5"/>
  <c r="F84" i="5" s="1"/>
  <c r="D83" i="5"/>
  <c r="F83" i="5" s="1"/>
  <c r="D81" i="5"/>
  <c r="F81" i="5" s="1"/>
  <c r="D80" i="5"/>
  <c r="F80" i="5" s="1"/>
  <c r="D79" i="5"/>
  <c r="F79" i="5" s="1"/>
  <c r="D78" i="5"/>
  <c r="F78" i="5" s="1"/>
  <c r="D77" i="5"/>
  <c r="F77" i="5" s="1"/>
  <c r="D76" i="5"/>
  <c r="F76" i="5" s="1"/>
  <c r="D75" i="5"/>
  <c r="F75" i="5" s="1"/>
  <c r="D73" i="5"/>
  <c r="F73" i="5" s="1"/>
  <c r="D71" i="5"/>
  <c r="F71" i="5" s="1"/>
  <c r="D70" i="5"/>
  <c r="F70" i="5" s="1"/>
  <c r="D69" i="5"/>
  <c r="F69" i="5" s="1"/>
  <c r="D68" i="5"/>
  <c r="F68" i="5" s="1"/>
  <c r="D67" i="5"/>
  <c r="F67" i="5" s="1"/>
  <c r="D66" i="5"/>
  <c r="F66" i="5" s="1"/>
  <c r="D65" i="5"/>
  <c r="F65" i="5" s="1"/>
  <c r="D63" i="5"/>
  <c r="F63" i="5" s="1"/>
  <c r="D62" i="5"/>
  <c r="F62" i="5" s="1"/>
  <c r="D61" i="5"/>
  <c r="F61" i="5" s="1"/>
  <c r="D60" i="5"/>
  <c r="F60" i="5" s="1"/>
  <c r="D59" i="5"/>
  <c r="F59" i="5" s="1"/>
  <c r="D58" i="5"/>
  <c r="F58" i="5" s="1"/>
  <c r="D57" i="5"/>
  <c r="F57" i="5" s="1"/>
  <c r="D56" i="5"/>
  <c r="F56" i="5" s="1"/>
  <c r="D55" i="5"/>
  <c r="F55" i="5" s="1"/>
  <c r="D54" i="5"/>
  <c r="F54" i="5" s="1"/>
  <c r="D53" i="5"/>
  <c r="F53" i="5" s="1"/>
  <c r="D52" i="5"/>
  <c r="F52" i="5" s="1"/>
  <c r="D51" i="5"/>
  <c r="F51" i="5" s="1"/>
  <c r="D50" i="5"/>
  <c r="F50" i="5" s="1"/>
  <c r="D49" i="5"/>
  <c r="F49" i="5" s="1"/>
  <c r="D48" i="5"/>
  <c r="F48" i="5" s="1"/>
  <c r="D47" i="5"/>
  <c r="F47" i="5" s="1"/>
  <c r="D46" i="5"/>
  <c r="F46" i="5" s="1"/>
  <c r="D45" i="5"/>
  <c r="F45" i="5" s="1"/>
  <c r="D44" i="5"/>
  <c r="F44" i="5" s="1"/>
  <c r="D43" i="5"/>
  <c r="F43" i="5" s="1"/>
  <c r="D41" i="5"/>
  <c r="F41" i="5" s="1"/>
  <c r="D40" i="5"/>
  <c r="F40" i="5" s="1"/>
  <c r="D39" i="5"/>
  <c r="F39" i="5" s="1"/>
  <c r="D38" i="5"/>
  <c r="F38" i="5" s="1"/>
  <c r="D37" i="5"/>
  <c r="F37" i="5" s="1"/>
  <c r="D36" i="5"/>
  <c r="F36" i="5" s="1"/>
  <c r="D35" i="5"/>
  <c r="F35" i="5" s="1"/>
  <c r="D34" i="5"/>
  <c r="F34" i="5" s="1"/>
  <c r="D33" i="5"/>
  <c r="F33" i="5" s="1"/>
  <c r="D32" i="5"/>
  <c r="F32" i="5" s="1"/>
  <c r="D31" i="5"/>
  <c r="F31" i="5" s="1"/>
  <c r="D30" i="5"/>
  <c r="F30" i="5" s="1"/>
  <c r="D29" i="5"/>
  <c r="F29" i="5" s="1"/>
  <c r="D28" i="5"/>
  <c r="F28" i="5" s="1"/>
  <c r="D27" i="5"/>
  <c r="F27" i="5" s="1"/>
  <c r="D26" i="5"/>
  <c r="F26" i="5" s="1"/>
  <c r="D25" i="5"/>
  <c r="F25" i="5" s="1"/>
  <c r="D24" i="5"/>
  <c r="F24" i="5" s="1"/>
  <c r="D22" i="5"/>
  <c r="F22" i="5" s="1"/>
  <c r="D21" i="5"/>
  <c r="F21" i="5" s="1"/>
  <c r="D20" i="5"/>
  <c r="F20" i="5" s="1"/>
  <c r="D19" i="5"/>
  <c r="F19" i="5" s="1"/>
  <c r="D18" i="5"/>
  <c r="F18" i="5" s="1"/>
  <c r="D17" i="5"/>
  <c r="F17" i="5" s="1"/>
  <c r="D16" i="5"/>
  <c r="F16" i="5" s="1"/>
  <c r="D15" i="5"/>
  <c r="F15" i="5" s="1"/>
  <c r="D14" i="5"/>
  <c r="F14" i="5" s="1"/>
  <c r="D13" i="5"/>
  <c r="F13" i="5" s="1"/>
  <c r="D11" i="5"/>
  <c r="F11" i="5" s="1"/>
  <c r="D10" i="5"/>
  <c r="F10" i="5" s="1"/>
  <c r="D9" i="5"/>
  <c r="F9" i="5" s="1"/>
  <c r="D8" i="5"/>
  <c r="F8" i="5" s="1"/>
  <c r="D7" i="5"/>
  <c r="F7" i="5" s="1"/>
  <c r="D6" i="5"/>
  <c r="F6" i="5" s="1"/>
  <c r="D5" i="5"/>
  <c r="F5" i="5" s="1"/>
  <c r="D137" i="4"/>
  <c r="F137" i="4" s="1"/>
  <c r="D136" i="4"/>
  <c r="F136" i="4" s="1"/>
  <c r="D135" i="4"/>
  <c r="F135" i="4" s="1"/>
  <c r="D134" i="4"/>
  <c r="F134" i="4" s="1"/>
  <c r="D133" i="4"/>
  <c r="F133" i="4" s="1"/>
  <c r="D132" i="4"/>
  <c r="F132" i="4" s="1"/>
  <c r="D131" i="4"/>
  <c r="F131" i="4" s="1"/>
  <c r="D130" i="4"/>
  <c r="F130" i="4" s="1"/>
  <c r="D128" i="4"/>
  <c r="F128" i="4" s="1"/>
  <c r="D127" i="4"/>
  <c r="F127" i="4" s="1"/>
  <c r="D126" i="4"/>
  <c r="F126" i="4" s="1"/>
  <c r="D125" i="4"/>
  <c r="F125" i="4" s="1"/>
  <c r="D124" i="4"/>
  <c r="F124" i="4" s="1"/>
  <c r="D123" i="4"/>
  <c r="F123" i="4" s="1"/>
  <c r="D122" i="4"/>
  <c r="F122" i="4" s="1"/>
  <c r="D121" i="4"/>
  <c r="F121" i="4" s="1"/>
  <c r="D120" i="4"/>
  <c r="F120" i="4" s="1"/>
  <c r="D118" i="4"/>
  <c r="F118" i="4" s="1"/>
  <c r="D117" i="4"/>
  <c r="F117" i="4" s="1"/>
  <c r="D116" i="4"/>
  <c r="F116" i="4" s="1"/>
  <c r="D115" i="4"/>
  <c r="F115" i="4" s="1"/>
  <c r="D114" i="4"/>
  <c r="F114" i="4" s="1"/>
  <c r="D112" i="4"/>
  <c r="F112" i="4" s="1"/>
  <c r="D111" i="4"/>
  <c r="F111" i="4" s="1"/>
  <c r="D110" i="4"/>
  <c r="F110" i="4" s="1"/>
  <c r="D109" i="4"/>
  <c r="F109" i="4" s="1"/>
  <c r="D108" i="4"/>
  <c r="F108" i="4" s="1"/>
  <c r="D107" i="4"/>
  <c r="F107" i="4" s="1"/>
  <c r="D106" i="4"/>
  <c r="F106" i="4" s="1"/>
  <c r="D105" i="4"/>
  <c r="F105" i="4" s="1"/>
  <c r="D104" i="4"/>
  <c r="F104" i="4" s="1"/>
  <c r="D103" i="4"/>
  <c r="F103" i="4" s="1"/>
  <c r="D102" i="4"/>
  <c r="F102" i="4" s="1"/>
  <c r="D101" i="4"/>
  <c r="F101" i="4" s="1"/>
  <c r="D100" i="4"/>
  <c r="F100" i="4" s="1"/>
  <c r="D99" i="4"/>
  <c r="F99" i="4" s="1"/>
  <c r="D98" i="4"/>
  <c r="F98" i="4" s="1"/>
  <c r="D97" i="4"/>
  <c r="F97" i="4" s="1"/>
  <c r="D96" i="4"/>
  <c r="F96" i="4" s="1"/>
  <c r="D95" i="4"/>
  <c r="F95" i="4" s="1"/>
  <c r="D94" i="4"/>
  <c r="F94" i="4" s="1"/>
  <c r="D92" i="4"/>
  <c r="F92" i="4" s="1"/>
  <c r="D91" i="4"/>
  <c r="F91" i="4" s="1"/>
  <c r="D90" i="4"/>
  <c r="F90" i="4" s="1"/>
  <c r="D89" i="4"/>
  <c r="F89" i="4" s="1"/>
  <c r="D88" i="4"/>
  <c r="F88" i="4" s="1"/>
  <c r="D87" i="4"/>
  <c r="F87" i="4" s="1"/>
  <c r="D86" i="4"/>
  <c r="F86" i="4" s="1"/>
  <c r="D85" i="4"/>
  <c r="F85" i="4" s="1"/>
  <c r="D84" i="4"/>
  <c r="F84" i="4" s="1"/>
  <c r="D83" i="4"/>
  <c r="F83" i="4" s="1"/>
  <c r="D81" i="4"/>
  <c r="F81" i="4" s="1"/>
  <c r="D80" i="4"/>
  <c r="F80" i="4" s="1"/>
  <c r="D79" i="4"/>
  <c r="F79" i="4" s="1"/>
  <c r="D78" i="4"/>
  <c r="F78" i="4" s="1"/>
  <c r="D77" i="4"/>
  <c r="F77" i="4" s="1"/>
  <c r="D76" i="4"/>
  <c r="F76" i="4" s="1"/>
  <c r="D75" i="4"/>
  <c r="F75" i="4" s="1"/>
  <c r="D73" i="4"/>
  <c r="F73" i="4" s="1"/>
  <c r="D71" i="4"/>
  <c r="F71" i="4" s="1"/>
  <c r="D70" i="4"/>
  <c r="F70" i="4" s="1"/>
  <c r="D69" i="4"/>
  <c r="F69" i="4" s="1"/>
  <c r="D68" i="4"/>
  <c r="F68" i="4" s="1"/>
  <c r="D67" i="4"/>
  <c r="F67" i="4" s="1"/>
  <c r="D66" i="4"/>
  <c r="F66" i="4" s="1"/>
  <c r="D65" i="4"/>
  <c r="F65" i="4" s="1"/>
  <c r="D63" i="4"/>
  <c r="F63" i="4" s="1"/>
  <c r="D62" i="4"/>
  <c r="F62" i="4" s="1"/>
  <c r="D61" i="4"/>
  <c r="F61" i="4" s="1"/>
  <c r="D60" i="4"/>
  <c r="F60" i="4" s="1"/>
  <c r="D59" i="4"/>
  <c r="F59" i="4" s="1"/>
  <c r="D58" i="4"/>
  <c r="F58" i="4" s="1"/>
  <c r="D57" i="4"/>
  <c r="F57" i="4" s="1"/>
  <c r="D56" i="4"/>
  <c r="F56" i="4" s="1"/>
  <c r="D55" i="4"/>
  <c r="F55" i="4" s="1"/>
  <c r="D54" i="4"/>
  <c r="F54" i="4" s="1"/>
  <c r="D53" i="4"/>
  <c r="F53" i="4" s="1"/>
  <c r="D52" i="4"/>
  <c r="F52" i="4" s="1"/>
  <c r="D51" i="4"/>
  <c r="F51" i="4" s="1"/>
  <c r="D50" i="4"/>
  <c r="F50" i="4" s="1"/>
  <c r="D49" i="4"/>
  <c r="F49" i="4" s="1"/>
  <c r="D48" i="4"/>
  <c r="F48" i="4" s="1"/>
  <c r="D47" i="4"/>
  <c r="F47" i="4" s="1"/>
  <c r="D46" i="4"/>
  <c r="F46" i="4" s="1"/>
  <c r="D45" i="4"/>
  <c r="F45" i="4" s="1"/>
  <c r="D44" i="4"/>
  <c r="F44" i="4" s="1"/>
  <c r="D43" i="4"/>
  <c r="F43" i="4" s="1"/>
  <c r="D41" i="4"/>
  <c r="F41" i="4" s="1"/>
  <c r="D40" i="4"/>
  <c r="F40" i="4" s="1"/>
  <c r="D39" i="4"/>
  <c r="F39" i="4" s="1"/>
  <c r="D38" i="4"/>
  <c r="F38" i="4" s="1"/>
  <c r="D37" i="4"/>
  <c r="F37" i="4" s="1"/>
  <c r="D36" i="4"/>
  <c r="F36" i="4" s="1"/>
  <c r="D35" i="4"/>
  <c r="F35" i="4" s="1"/>
  <c r="D34" i="4"/>
  <c r="F34" i="4" s="1"/>
  <c r="D33" i="4"/>
  <c r="F33" i="4" s="1"/>
  <c r="D32" i="4"/>
  <c r="F32" i="4" s="1"/>
  <c r="D31" i="4"/>
  <c r="F31" i="4" s="1"/>
  <c r="D30" i="4"/>
  <c r="F30" i="4" s="1"/>
  <c r="D29" i="4"/>
  <c r="F29" i="4" s="1"/>
  <c r="D28" i="4"/>
  <c r="F28" i="4" s="1"/>
  <c r="D27" i="4"/>
  <c r="F27" i="4" s="1"/>
  <c r="D26" i="4"/>
  <c r="F26" i="4" s="1"/>
  <c r="D25" i="4"/>
  <c r="F25" i="4" s="1"/>
  <c r="D24" i="4"/>
  <c r="F24" i="4" s="1"/>
  <c r="D22" i="4"/>
  <c r="F22" i="4" s="1"/>
  <c r="D21" i="4"/>
  <c r="F21" i="4" s="1"/>
  <c r="D20" i="4"/>
  <c r="F20" i="4" s="1"/>
  <c r="D19" i="4"/>
  <c r="F19" i="4" s="1"/>
  <c r="D18" i="4"/>
  <c r="F18" i="4" s="1"/>
  <c r="D17" i="4"/>
  <c r="F17" i="4" s="1"/>
  <c r="D16" i="4"/>
  <c r="F16" i="4" s="1"/>
  <c r="D15" i="4"/>
  <c r="F15" i="4" s="1"/>
  <c r="D14" i="4"/>
  <c r="F14" i="4" s="1"/>
  <c r="D13" i="4"/>
  <c r="F13" i="4" s="1"/>
  <c r="D11" i="4"/>
  <c r="F11" i="4" s="1"/>
  <c r="D10" i="4"/>
  <c r="F10" i="4" s="1"/>
  <c r="D9" i="4"/>
  <c r="F9" i="4" s="1"/>
  <c r="D8" i="4"/>
  <c r="F8" i="4" s="1"/>
  <c r="D7" i="4"/>
  <c r="F7" i="4" s="1"/>
  <c r="D6" i="4"/>
  <c r="F6" i="4" s="1"/>
  <c r="D5" i="4"/>
  <c r="F5" i="4" s="1"/>
  <c r="F124" i="1"/>
  <c r="F110" i="1"/>
  <c r="F111" i="1"/>
  <c r="F112" i="1"/>
  <c r="F91" i="1"/>
  <c r="F92" i="1"/>
  <c r="F73" i="1"/>
  <c r="F68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6" i="1"/>
  <c r="F90" i="1"/>
  <c r="F81" i="1"/>
  <c r="F11" i="1"/>
  <c r="F7" i="1"/>
  <c r="F137" i="1"/>
  <c r="F136" i="1"/>
  <c r="F135" i="1"/>
  <c r="F134" i="1"/>
  <c r="F133" i="1"/>
  <c r="F132" i="1"/>
  <c r="F131" i="1"/>
  <c r="F130" i="1"/>
  <c r="F128" i="1"/>
  <c r="F127" i="1"/>
  <c r="F126" i="1"/>
  <c r="F125" i="1"/>
  <c r="F123" i="1"/>
  <c r="F122" i="1"/>
  <c r="F121" i="1"/>
  <c r="F120" i="1"/>
  <c r="F118" i="1"/>
  <c r="F117" i="1"/>
  <c r="F116" i="1"/>
  <c r="F115" i="1"/>
  <c r="F114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89" i="1"/>
  <c r="F88" i="1"/>
  <c r="F87" i="1"/>
  <c r="F86" i="1"/>
  <c r="F85" i="1"/>
  <c r="F84" i="1"/>
  <c r="F83" i="1"/>
  <c r="F80" i="1"/>
  <c r="F79" i="1"/>
  <c r="F78" i="1"/>
  <c r="F77" i="1"/>
  <c r="F76" i="1"/>
  <c r="F75" i="1"/>
  <c r="F71" i="1"/>
  <c r="F70" i="1"/>
  <c r="F69" i="1"/>
  <c r="F67" i="1"/>
  <c r="F66" i="1"/>
  <c r="F65" i="1"/>
  <c r="F47" i="1"/>
  <c r="F45" i="1"/>
  <c r="F44" i="1"/>
  <c r="F43" i="1"/>
  <c r="F41" i="1"/>
  <c r="F24" i="1"/>
  <c r="F22" i="1"/>
  <c r="F21" i="1"/>
  <c r="F20" i="1"/>
  <c r="F19" i="1"/>
  <c r="F18" i="1"/>
  <c r="F17" i="1"/>
  <c r="F16" i="1"/>
  <c r="F15" i="1"/>
  <c r="F14" i="1"/>
  <c r="F13" i="1"/>
  <c r="F10" i="1"/>
  <c r="F9" i="1"/>
  <c r="F8" i="1"/>
  <c r="F6" i="1"/>
  <c r="F5" i="1"/>
  <c r="F129" i="6" l="1"/>
  <c r="F113" i="6"/>
  <c r="F82" i="6"/>
  <c r="F74" i="6"/>
  <c r="F64" i="6"/>
  <c r="F42" i="6"/>
  <c r="F23" i="6"/>
  <c r="F12" i="6"/>
  <c r="F4" i="6"/>
  <c r="F138" i="10"/>
  <c r="F92" i="8"/>
  <c r="F91" i="8"/>
  <c r="F79" i="8"/>
  <c r="F110" i="8"/>
  <c r="F90" i="8"/>
  <c r="F67" i="8"/>
  <c r="F27" i="8"/>
  <c r="F94" i="8"/>
  <c r="F5" i="8"/>
  <c r="F128" i="8"/>
  <c r="F131" i="8"/>
  <c r="F132" i="8"/>
  <c r="F121" i="8"/>
  <c r="F88" i="8"/>
  <c r="F24" i="8"/>
  <c r="F15" i="8"/>
  <c r="F28" i="8"/>
  <c r="F6" i="8"/>
  <c r="F19" i="8"/>
  <c r="F25" i="8"/>
  <c r="F44" i="8"/>
  <c r="F56" i="8"/>
  <c r="F96" i="8"/>
  <c r="F108" i="8"/>
  <c r="F122" i="8"/>
  <c r="F57" i="8"/>
  <c r="F97" i="8"/>
  <c r="F109" i="8"/>
  <c r="F123" i="8"/>
  <c r="F134" i="8"/>
  <c r="F118" i="8"/>
  <c r="F124" i="8"/>
  <c r="F81" i="8"/>
  <c r="F80" i="8"/>
  <c r="F66" i="8"/>
  <c r="F33" i="8"/>
  <c r="F30" i="8"/>
  <c r="F85" i="8"/>
  <c r="F84" i="8"/>
  <c r="F69" i="8"/>
  <c r="F45" i="8"/>
  <c r="F106" i="8"/>
  <c r="F11" i="8"/>
  <c r="F54" i="8"/>
  <c r="F43" i="8"/>
  <c r="F50" i="8"/>
  <c r="F114" i="8"/>
  <c r="F137" i="8"/>
  <c r="F21" i="8"/>
  <c r="F73" i="8"/>
  <c r="F86" i="8"/>
  <c r="F99" i="8"/>
  <c r="F111" i="8"/>
  <c r="F102" i="8"/>
  <c r="F9" i="8"/>
  <c r="F22" i="8"/>
  <c r="F48" i="8"/>
  <c r="F60" i="8"/>
  <c r="F75" i="8"/>
  <c r="F87" i="8"/>
  <c r="F127" i="8"/>
  <c r="F10" i="8"/>
  <c r="F36" i="8"/>
  <c r="F49" i="8"/>
  <c r="F61" i="8"/>
  <c r="F76" i="8"/>
  <c r="F100" i="8"/>
  <c r="F46" i="8"/>
  <c r="F39" i="8"/>
  <c r="F38" i="8"/>
  <c r="F37" i="8"/>
  <c r="F32" i="8"/>
  <c r="F31" i="8"/>
  <c r="F26" i="8"/>
  <c r="F18" i="8"/>
  <c r="F13" i="8"/>
  <c r="F112" i="8"/>
  <c r="F129" i="1"/>
  <c r="F126" i="8"/>
  <c r="F120" i="8"/>
  <c r="F113" i="1"/>
  <c r="F115" i="8"/>
  <c r="F93" i="1"/>
  <c r="F93" i="5"/>
  <c r="F89" i="8"/>
  <c r="F82" i="1"/>
  <c r="F82" i="4"/>
  <c r="F83" i="8"/>
  <c r="F74" i="1"/>
  <c r="F74" i="4"/>
  <c r="F70" i="8"/>
  <c r="F68" i="8"/>
  <c r="F64" i="1"/>
  <c r="F59" i="8"/>
  <c r="F53" i="8"/>
  <c r="F133" i="8"/>
  <c r="F47" i="8"/>
  <c r="F42" i="1"/>
  <c r="F20" i="8"/>
  <c r="F40" i="8"/>
  <c r="F34" i="8"/>
  <c r="F23" i="1"/>
  <c r="F16" i="8"/>
  <c r="F12" i="1"/>
  <c r="F12" i="5"/>
  <c r="F8" i="8"/>
  <c r="F4" i="1"/>
  <c r="F130" i="8"/>
  <c r="F17" i="8"/>
  <c r="F41" i="8"/>
  <c r="F107" i="8"/>
  <c r="F116" i="8"/>
  <c r="F52" i="8"/>
  <c r="F62" i="8"/>
  <c r="F71" i="8"/>
  <c r="F125" i="8"/>
  <c r="F35" i="8"/>
  <c r="F29" i="8"/>
  <c r="F101" i="8"/>
  <c r="F135" i="8"/>
  <c r="F65" i="8"/>
  <c r="F55" i="8"/>
  <c r="F77" i="8"/>
  <c r="F136" i="8"/>
  <c r="F78" i="8"/>
  <c r="F58" i="8"/>
  <c r="F95" i="8"/>
  <c r="F104" i="8"/>
  <c r="F93" i="6"/>
  <c r="F4" i="5"/>
  <c r="F23" i="5"/>
  <c r="F42" i="5"/>
  <c r="F129" i="5"/>
  <c r="F113" i="5"/>
  <c r="F64" i="5"/>
  <c r="F74" i="5"/>
  <c r="F82" i="5"/>
  <c r="F23" i="4"/>
  <c r="F4" i="4"/>
  <c r="F42" i="4"/>
  <c r="F113" i="4"/>
  <c r="F93" i="4"/>
  <c r="F64" i="4"/>
  <c r="F12" i="4"/>
  <c r="F129" i="4"/>
  <c r="F138" i="6" l="1"/>
  <c r="F139" i="10"/>
  <c r="F140" i="10" s="1"/>
  <c r="F4" i="8"/>
  <c r="F82" i="8"/>
  <c r="F64" i="8"/>
  <c r="F129" i="8"/>
  <c r="F113" i="8"/>
  <c r="F93" i="8"/>
  <c r="F74" i="8"/>
  <c r="F42" i="8"/>
  <c r="F12" i="8"/>
  <c r="F23" i="8"/>
  <c r="F138" i="4"/>
  <c r="F138" i="5"/>
  <c r="F138" i="1"/>
  <c r="F139" i="1" s="1"/>
  <c r="F140" i="1" s="1"/>
  <c r="F139" i="4" l="1"/>
  <c r="F140" i="4" s="1"/>
  <c r="F139" i="8"/>
  <c r="F140" i="8" s="1"/>
  <c r="F139" i="6"/>
  <c r="F140" i="6" s="1"/>
  <c r="F139" i="5"/>
  <c r="F140" i="5" s="1"/>
</calcChain>
</file>

<file path=xl/sharedStrings.xml><?xml version="1.0" encoding="utf-8"?>
<sst xmlns="http://schemas.openxmlformats.org/spreadsheetml/2006/main" count="3121" uniqueCount="307">
  <si>
    <t>N°
prix</t>
  </si>
  <si>
    <t>DESIGNATION</t>
  </si>
  <si>
    <t>U</t>
  </si>
  <si>
    <t>PRIX UNITAIRE H.T.</t>
  </si>
  <si>
    <t>QTE</t>
  </si>
  <si>
    <t>MONTANT TOTAL H.T.</t>
  </si>
  <si>
    <t>01-INSTALLATION DE CHANTIER</t>
  </si>
  <si>
    <t>01-01</t>
  </si>
  <si>
    <t>INSTALLATION, TRAVAUX PREPARATOIRES ET REPLI DE CHANTIER Si BBC &gt; 2 M€ HT</t>
  </si>
  <si>
    <t>F</t>
  </si>
  <si>
    <t>01-02</t>
  </si>
  <si>
    <t>INSTALLATION, TRAVAUX PREPARATOIRES ET REPLI DE CHANTIER Si  500.000 € HT&lt;BBC&lt; 2 M€ HT</t>
  </si>
  <si>
    <t>01-03</t>
  </si>
  <si>
    <t>INSTALLATION, TRAVAUX PREPARATOIRES ET REPLI DE CHANTIER Si  200.000 € HT&lt;BBC&lt; 500.000 € HT</t>
  </si>
  <si>
    <t>01-04</t>
  </si>
  <si>
    <t>INSTALLATION, TRAVAUX PREPARATOIRES ET REPLI DE CHANTIER si 100.000&lt;BBC &lt; 200.000 € HT</t>
  </si>
  <si>
    <t>01-05</t>
  </si>
  <si>
    <t>INSTALLATION, TRAVAUX PREPARATOIRES ET REPLI DE CHANTIER si BBC &lt; 100.000 € HT</t>
  </si>
  <si>
    <t>01-06</t>
  </si>
  <si>
    <t xml:space="preserve">SIGNALISATION ROUTIERE POUR LES ACCES DE CHANTIER </t>
  </si>
  <si>
    <t>01-07</t>
  </si>
  <si>
    <t xml:space="preserve">DEVIATION ROUTIERE POUR LES ACCES DIFFICILES DE CHANTIER </t>
  </si>
  <si>
    <t>02-ETUDES ET DOSSIERS ADMINISTRATIFS</t>
  </si>
  <si>
    <t>02-01</t>
  </si>
  <si>
    <t>ETUDES ET DEMARCHES PREALABLES A L’EXECUTION DES TRAVAUX Si BBC &gt; 2 M€ HT</t>
  </si>
  <si>
    <t>02-02</t>
  </si>
  <si>
    <t>ETUDES ET DEMARCHES DES TRAVAUX Si  500.000 € HT&lt;BBC&lt; 2 M€ HT</t>
  </si>
  <si>
    <t>02-03</t>
  </si>
  <si>
    <t>ETUDES ET DEMARCHES A L’EXECUTION DES TRAVAUX Si  200.000 € HT&lt;BBC&lt; 500.000 € HT</t>
  </si>
  <si>
    <t>02-04</t>
  </si>
  <si>
    <t>ETUDES ET DEMARCHES A L’EXECUTION DES TRAVAUX Si  100.000 € HT&lt;BBC&lt;200.000 € HT</t>
  </si>
  <si>
    <t>02-05</t>
  </si>
  <si>
    <t>02-06</t>
  </si>
  <si>
    <t>ETUDES EXECUTION DES OUVRAGES EN BETON ARME</t>
  </si>
  <si>
    <t>02-07</t>
  </si>
  <si>
    <t>DOSSIER APRES EXECUTION Si BBC &gt; 2 M€ HT</t>
  </si>
  <si>
    <t>02-08</t>
  </si>
  <si>
    <t>DOSSIER APRES EXECUTION  Si  500.000 € HT&lt;BBC&lt; 2 M€ HT</t>
  </si>
  <si>
    <t>02-09</t>
  </si>
  <si>
    <t>DOSSIER APRES EXECUTION  Si  200.000 € HT&lt;BBC&lt; 500.000 € HT</t>
  </si>
  <si>
    <t>02-10</t>
  </si>
  <si>
    <t>DOSSIER APRES EXECUTION  Si  100.000 € HT&lt;BBC&lt; 200.000 € HT</t>
  </si>
  <si>
    <t>ETUDES, DEMARCHES AVANT TRAVAUX ET DOSSIER APRES EXECUTION si BBC &lt; 100.000 € HT</t>
  </si>
  <si>
    <t>03-PREPARATION DE CHANTIER</t>
  </si>
  <si>
    <t>03-01</t>
  </si>
  <si>
    <t>BALISAGE ECOLOGIQUE</t>
  </si>
  <si>
    <t>M</t>
  </si>
  <si>
    <t>03-02</t>
  </si>
  <si>
    <t>DEBROUSSAILLEMENT</t>
  </si>
  <si>
    <t>M2</t>
  </si>
  <si>
    <t>03-03</t>
  </si>
  <si>
    <t>DEBROUSSAILLAGE DIFFICILE</t>
  </si>
  <si>
    <t>03-04</t>
  </si>
  <si>
    <t>ABATTAGE D'ARBRES ET DESSOUCHAGE ET EVACUATION</t>
  </si>
  <si>
    <t>03-05</t>
  </si>
  <si>
    <t>RAMPE D'ACCES</t>
  </si>
  <si>
    <t>M3</t>
  </si>
  <si>
    <t>03-06</t>
  </si>
  <si>
    <t>PISTE DE CHANTIER</t>
  </si>
  <si>
    <t>03-07</t>
  </si>
  <si>
    <t>REALISATION DE FRANCHISSEMENT DANS LE LIT DU COURS D'EAU</t>
  </si>
  <si>
    <t>03-08</t>
  </si>
  <si>
    <t>J</t>
  </si>
  <si>
    <t>03-09</t>
  </si>
  <si>
    <t>03-10</t>
  </si>
  <si>
    <t>EPUISEMENT PAR POMPE DE  500 m3 / h</t>
  </si>
  <si>
    <t>03-11</t>
  </si>
  <si>
    <t>EPUISEMENT PAR POMPE DE  1200 m3 / h</t>
  </si>
  <si>
    <t>03-12</t>
  </si>
  <si>
    <t>CREATION DE BASSIN DE DECANTATION OU D’ESSORAGE</t>
  </si>
  <si>
    <t>03-13</t>
  </si>
  <si>
    <t>CHENAL DE DEVIATION DU LIT VIF ET ENTRETIEN</t>
  </si>
  <si>
    <t>03-14</t>
  </si>
  <si>
    <t>PÊCHE ÉLECTRIQUE DE SAUVEGARDE</t>
  </si>
  <si>
    <t>03-15</t>
  </si>
  <si>
    <t>03-16</t>
  </si>
  <si>
    <t>03-17</t>
  </si>
  <si>
    <t>03-18</t>
  </si>
  <si>
    <t>DEMONTAGE DE BATARDEAU</t>
  </si>
  <si>
    <t>FOURNITURE ET POSE DE BIG BAG</t>
  </si>
  <si>
    <t>04-TERRASSEMENT</t>
  </si>
  <si>
    <t>04-01</t>
  </si>
  <si>
    <t>04-02</t>
  </si>
  <si>
    <t>04-03</t>
  </si>
  <si>
    <t>DEBLAIS IMMERGES</t>
  </si>
  <si>
    <t>04-04</t>
  </si>
  <si>
    <t>04-05</t>
  </si>
  <si>
    <t>REMBLAIS D'APPORT</t>
  </si>
  <si>
    <t>04-06</t>
  </si>
  <si>
    <t>BARBACANE</t>
  </si>
  <si>
    <t>04-07</t>
  </si>
  <si>
    <t>GEOTEXTILE SOUS PISTE DE ROULEMENT - CAT A</t>
  </si>
  <si>
    <t>M²</t>
  </si>
  <si>
    <t>04-08</t>
  </si>
  <si>
    <t>GÉOTEXTILE DE TRANSITION / SOUS GABIONS - CAT B</t>
  </si>
  <si>
    <t>04-09</t>
  </si>
  <si>
    <t>GÉOTEXTILE SOUS ENROCHEMENTS - CAT C</t>
  </si>
  <si>
    <t>04-10</t>
  </si>
  <si>
    <t>GEOMEMBRANE ETANCHE</t>
  </si>
  <si>
    <t>04-11</t>
  </si>
  <si>
    <t>GRAVE 20/80 LAVEE</t>
  </si>
  <si>
    <t>04-12</t>
  </si>
  <si>
    <t>GNT 0/20 - GRAVE NON TRAITEE 0/20</t>
  </si>
  <si>
    <t>04-13</t>
  </si>
  <si>
    <t>GNT 0/31,5 - GRAVE NON TRAITEE 0/31,5</t>
  </si>
  <si>
    <t>04-14</t>
  </si>
  <si>
    <t>GNT 0/80 - GRAVE NON TRAITEE 0/80 NON CONCASSEE</t>
  </si>
  <si>
    <t>04-15</t>
  </si>
  <si>
    <t>GNT 0/150 à 300 - REGLAGE DE SOUS FACE</t>
  </si>
  <si>
    <t>04-16</t>
  </si>
  <si>
    <t>GRAVE BITUME EB14 ASSISE</t>
  </si>
  <si>
    <t>T</t>
  </si>
  <si>
    <t>04-17</t>
  </si>
  <si>
    <t>BETON BITUMINEUX EB10 ROULEMENT</t>
  </si>
  <si>
    <t>05-DEMOLITION ET DEPOSE</t>
  </si>
  <si>
    <t>05-01</t>
  </si>
  <si>
    <t xml:space="preserve">DEMOLITION DE BETON ARME </t>
  </si>
  <si>
    <t>05-02</t>
  </si>
  <si>
    <t>DEMOLITION DE BETON NON-ARME ET DE MACONNERIE</t>
  </si>
  <si>
    <t>05-03</t>
  </si>
  <si>
    <t>SCIAGE DE BETON</t>
  </si>
  <si>
    <t>05-04</t>
  </si>
  <si>
    <t>DEPOSE D'ENROCHEMENTS LIBRES, TRI ET STOCKAGE SUR CHANTIER</t>
  </si>
  <si>
    <t>05-05</t>
  </si>
  <si>
    <t>DEPOSE D'ENROCHEMENTS BETONNES, TRI ET STOCKAGE SUR CHANTIER</t>
  </si>
  <si>
    <t>05-06</t>
  </si>
  <si>
    <t>05-07</t>
  </si>
  <si>
    <t>05-08</t>
  </si>
  <si>
    <t>EVACUATION DE DEMOLITION ET BLOC BETON</t>
  </si>
  <si>
    <t>06-ENROCHEMENTS ET BLOCS BETON</t>
  </si>
  <si>
    <t>06-01</t>
  </si>
  <si>
    <t xml:space="preserve">FOURNITURE ET POSE DE BLOCS BETONS </t>
  </si>
  <si>
    <t>06-02</t>
  </si>
  <si>
    <t>06-03</t>
  </si>
  <si>
    <t>FOURNITURE ET POSE D'ENROCHEMENTS  (20 / 300 KG)</t>
  </si>
  <si>
    <t>06-04</t>
  </si>
  <si>
    <t>FOURNITURE ET POSE D'ENROCHEMENTS  (300 / 1  000 KG)</t>
  </si>
  <si>
    <t>06-05</t>
  </si>
  <si>
    <t>FOURNITURE ET POSE D'ENROCHEMENTS (1 000 / 3 000 KG)</t>
  </si>
  <si>
    <t>06-06</t>
  </si>
  <si>
    <t>FOURNITURE  ET POSE D'ENROCHEMENTS (3 000  / 5 000 KG)</t>
  </si>
  <si>
    <t>06-07</t>
  </si>
  <si>
    <t>REEMPLOI D'ENROCHEMENTS LIBRES</t>
  </si>
  <si>
    <t>07-BETON ET MACONNERIE</t>
  </si>
  <si>
    <t>07-01</t>
  </si>
  <si>
    <t>BETON DE PROPRETE</t>
  </si>
  <si>
    <t>07-02</t>
  </si>
  <si>
    <t>BETON DE STRUCTURE</t>
  </si>
  <si>
    <t>07-03</t>
  </si>
  <si>
    <t>07-04</t>
  </si>
  <si>
    <t>BETON DE PERCOLATION DES ENROCHEMENTS</t>
  </si>
  <si>
    <t>07-05</t>
  </si>
  <si>
    <t>BETON PRISE RAPIDE</t>
  </si>
  <si>
    <t>07-06</t>
  </si>
  <si>
    <t>07-07</t>
  </si>
  <si>
    <t>07-08</t>
  </si>
  <si>
    <t>07-09</t>
  </si>
  <si>
    <t>07-10</t>
  </si>
  <si>
    <t>ACIER POUR BETON</t>
  </si>
  <si>
    <t>KG</t>
  </si>
  <si>
    <t>08-01</t>
  </si>
  <si>
    <t>FOURNITURE ET POSE DE BUSE - Ø 300</t>
  </si>
  <si>
    <t>08-02</t>
  </si>
  <si>
    <t>FOURNITURE ET POSE DE BUSE - Ø 500</t>
  </si>
  <si>
    <t>08-03</t>
  </si>
  <si>
    <t>FOURNITURE ET POSE DE BUSE - Ø 600</t>
  </si>
  <si>
    <t>08-04</t>
  </si>
  <si>
    <t>FOURNITURE ET POSE DE BUSE - Ø 800</t>
  </si>
  <si>
    <t>08-05</t>
  </si>
  <si>
    <t>FOURNITURE ET POSE DE BUSE - Ø 1000</t>
  </si>
  <si>
    <t>08-06</t>
  </si>
  <si>
    <t>FOURNITURE ET POSE DE BUSE - Ø 1500</t>
  </si>
  <si>
    <t>08-07</t>
  </si>
  <si>
    <t>FOURNITURE ET POSE DE CADRE BETON 1.20M*1.00M</t>
  </si>
  <si>
    <t>08-08</t>
  </si>
  <si>
    <t>08-09</t>
  </si>
  <si>
    <t>FOURNITURE ET POSE DE CLAPET ANTI-RETOUR POUR BUSE Ø 300</t>
  </si>
  <si>
    <t>08-10</t>
  </si>
  <si>
    <t>FOURNITURE ET POSE DE CLAPET ANTI-RETOUR POUR BUSE Ø 500</t>
  </si>
  <si>
    <t>08-11</t>
  </si>
  <si>
    <t>FOURNITURE ET POSE DE CLAPET ANTI-RETOUR POUR BUSE Ø 600</t>
  </si>
  <si>
    <t>08-12</t>
  </si>
  <si>
    <t>FOURNITURE ET POSE DE CLAPET ANTI-RETOUR POUR BUSE Ø 800</t>
  </si>
  <si>
    <t>08-13</t>
  </si>
  <si>
    <t>FOURNITURE ET POSE DE CLAPET ANTI-RETOUR POUR BUSE Ø 1000</t>
  </si>
  <si>
    <t>08-14</t>
  </si>
  <si>
    <t>FOURNITURE ET POSE DECLAPET ANTI-RETOUR POUR BUSE Ø 1500</t>
  </si>
  <si>
    <t>08-15</t>
  </si>
  <si>
    <t>REGARD DE VISITE POUR CANALISATION Ø ≤600</t>
  </si>
  <si>
    <t>08-16</t>
  </si>
  <si>
    <t>REGARD DE VISITE POUR CANALISATION Ø &gt; 600</t>
  </si>
  <si>
    <t>09-INTERVENTIONS PONCTUELLES</t>
  </si>
  <si>
    <t>09-01</t>
  </si>
  <si>
    <t>TRAITEMENT DES ESPECES EXOTIQUES ENVAHISSANTES</t>
  </si>
  <si>
    <t>09-02</t>
  </si>
  <si>
    <t>09-03</t>
  </si>
  <si>
    <t>09-04</t>
  </si>
  <si>
    <t>09-05</t>
  </si>
  <si>
    <t>PELLE A CHENILLES 1-5T Y COMPRIS TRANSPORT ET CHAUFFEUR</t>
  </si>
  <si>
    <t>09-06</t>
  </si>
  <si>
    <t>09-07</t>
  </si>
  <si>
    <t>09-08</t>
  </si>
  <si>
    <t>09-09</t>
  </si>
  <si>
    <t>09-10</t>
  </si>
  <si>
    <t>09-11</t>
  </si>
  <si>
    <t>MINI CHARGEUR Y COMPRIS TRANSPORT ET CHAUFFEUR</t>
  </si>
  <si>
    <t>09-12</t>
  </si>
  <si>
    <t>09-13</t>
  </si>
  <si>
    <t>09-14</t>
  </si>
  <si>
    <t>MAJORATION - TRAVAIL LE WEEK-END</t>
  </si>
  <si>
    <t>%</t>
  </si>
  <si>
    <t>MAJORATION - TRAVAIL DE NUIT</t>
  </si>
  <si>
    <t>j</t>
  </si>
  <si>
    <t>10-01</t>
  </si>
  <si>
    <t>10-02</t>
  </si>
  <si>
    <t xml:space="preserve">FORAGE </t>
  </si>
  <si>
    <t>10-03</t>
  </si>
  <si>
    <t>10-04</t>
  </si>
  <si>
    <t>10-05</t>
  </si>
  <si>
    <t>10-06</t>
  </si>
  <si>
    <t>10-07</t>
  </si>
  <si>
    <t>10-08</t>
  </si>
  <si>
    <t>TOTAL H.T.</t>
  </si>
  <si>
    <t>TVA 20%</t>
  </si>
  <si>
    <t>TOTAL T.T.C.</t>
  </si>
  <si>
    <t>TP03a</t>
  </si>
  <si>
    <t>TP02</t>
  </si>
  <si>
    <t>TP09</t>
  </si>
  <si>
    <t>TP10a</t>
  </si>
  <si>
    <t>TP12A</t>
  </si>
  <si>
    <t xml:space="preserve">INDEX TP </t>
  </si>
  <si>
    <t>PLUS VALUE POUR MISE EN OEUVRE D’ENROCHEMENT APPAREILLE</t>
  </si>
  <si>
    <t xml:space="preserve">CONTRÔLE EFFICACITE DU BASSIN DE DECANTATION </t>
  </si>
  <si>
    <t xml:space="preserve">PROTECTION DE CHANTIER, BATARDEAU ET ENTRETIEN </t>
  </si>
  <si>
    <t>PLATEFORME DE STOCKAGE</t>
  </si>
  <si>
    <t>DEBLAIS DE TOUTE NATURE</t>
  </si>
  <si>
    <t>REPRISE,CRIBLAGE ET MISE EN REMBLAI DES DEBLAIS</t>
  </si>
  <si>
    <t>04-18</t>
  </si>
  <si>
    <t>04-19</t>
  </si>
  <si>
    <t>04-20</t>
  </si>
  <si>
    <t>04-21</t>
  </si>
  <si>
    <t>TP10</t>
  </si>
  <si>
    <t>MINAGE DE BLOC A L'EXPLOSIF</t>
  </si>
  <si>
    <t>TP03</t>
  </si>
  <si>
    <t xml:space="preserve">COFFRAGES PLANS </t>
  </si>
  <si>
    <t>08-OUVRAGES HYDRAULIQUES ET DIVERS</t>
  </si>
  <si>
    <t>08-17</t>
  </si>
  <si>
    <t>08-18</t>
  </si>
  <si>
    <t>08-19</t>
  </si>
  <si>
    <t>HELIPORTAGE</t>
  </si>
  <si>
    <t>PELLE A CHENILLES 5-15T Y COMPRIS TRANSPORT ET CHAUFFEUR</t>
  </si>
  <si>
    <t>PELLE A CHENILLES 20T Y COMPRIS TRANSPORT ET CHAUFFEUR</t>
  </si>
  <si>
    <t>PELLE A CHENILLES 45T Y COMPRIS TRANSPORT ET CHAUFFEUR</t>
  </si>
  <si>
    <t xml:space="preserve">10-TRAVAUX SPECIAUX GEOTECHNIQUE </t>
  </si>
  <si>
    <t>ESSAIS DE TRACTION DE CONFORMITE</t>
  </si>
  <si>
    <t>ESSAIS DE TRACTION DE CONTRÔLE</t>
  </si>
  <si>
    <t xml:space="preserve">MICRO PIEUX </t>
  </si>
  <si>
    <t>PIEUX DE FONDATION</t>
  </si>
  <si>
    <t xml:space="preserve">DDED 
SYNTHESE </t>
  </si>
  <si>
    <t>H</t>
  </si>
  <si>
    <t>05-09</t>
  </si>
  <si>
    <t>09-15</t>
  </si>
  <si>
    <t xml:space="preserve">CHANTIER 3 </t>
  </si>
  <si>
    <t xml:space="preserve">CHANTIER 4 </t>
  </si>
  <si>
    <t xml:space="preserve">MONTANT HT </t>
  </si>
  <si>
    <t xml:space="preserve">GLOBAL </t>
  </si>
  <si>
    <t xml:space="preserve">DDED TYPE </t>
  </si>
  <si>
    <t xml:space="preserve">TVA </t>
  </si>
  <si>
    <t>TTC</t>
  </si>
  <si>
    <t>EQUILIBRAGE DDED</t>
  </si>
  <si>
    <t>FOURNITURE ET POSE DE CADRE BETON 2.00M*2.00M</t>
  </si>
  <si>
    <t>NB: Les soumissionnaires ne doivent compléter que la colonne "prix unitaires". Un calcul automatique renseigne les autres onglets.</t>
  </si>
  <si>
    <t xml:space="preserve">PLUS-VALUE AU PRIX 04-01 ET 04-02 POUR EVACUATION DE MATERIAUX SUR SITE ELOIGNE JUSQU’A 25 KM </t>
  </si>
  <si>
    <t>REMBLAI RENFORCE AVEC PAREMENT MINERAL OU PAREMENT TYPE ‘’TERRAMESH VERT’’ OU EQUIVALENT</t>
  </si>
  <si>
    <t>FOURNITURE ET MISE EN ŒUVRE DE TERRE VEGETALE</t>
  </si>
  <si>
    <t xml:space="preserve">FOURNITURE ET POSE DE GABIONS CAGE ACIER </t>
  </si>
  <si>
    <t>REALISATION DE GABIONS BOIS</t>
  </si>
  <si>
    <t>REVETEMENT DE TYPE BICOUCHE A L’EMULSION DE BITUME</t>
  </si>
  <si>
    <t>DEMOLITION ET EVACUATION DE GABIONS CAGES ACIER</t>
  </si>
  <si>
    <t>MAÇONNERIES PIERRE SECHE</t>
  </si>
  <si>
    <t xml:space="preserve">MACONNERIES DE MOELLONS EN PIERRES CALCAIRES </t>
  </si>
  <si>
    <t>FOURNITURE ET MISE EN ŒUVRE D’ETAIEMENTS OU DE PLATEFORME DE TRAVAIL (ECHAFAUDAGE)</t>
  </si>
  <si>
    <t>FOURNITURE ET POSE DE PVC 200mm</t>
  </si>
  <si>
    <t>FOURNITURE ET POSE DE FOURREAUX TPC 63</t>
  </si>
  <si>
    <t>FOURNITURE ET POSE CHAMBRE DE TIRAGE L2T</t>
  </si>
  <si>
    <t>PELLE ARAIGNEE TOUT GABARIT Y COMPRIS TRANSPORT ET CHAUFFEUR</t>
  </si>
  <si>
    <t xml:space="preserve">CAMION 4X2 Y COMPRIS TRANSPORT ET CHAUFFEUR </t>
  </si>
  <si>
    <t xml:space="preserve">CAMION 6X4 Y COMPRIS TRANSPORT ET CHAUFFEUR </t>
  </si>
  <si>
    <t xml:space="preserve">CAMION 8X4 Y COMPRIS TRANSPORT ET CHAUFFEUR </t>
  </si>
  <si>
    <t xml:space="preserve">TOMBEREAU ARTICULE 35-40T  Y COMPRIS TRANSPORT ET CHAUFFEUR </t>
  </si>
  <si>
    <t xml:space="preserve">CAMION-BRAS Y COMPRIS TRANSPORT ET CHAUFFEUR </t>
  </si>
  <si>
    <t>CAMION HYDROCUREUR &lt;5m3 Y COMPRIS TRANSPORT ET CHAUFFEUR</t>
  </si>
  <si>
    <t>REALISATION D’ANCRAGE PASSIF TYPE « GEWI Ø 32mm »</t>
  </si>
  <si>
    <t>REALISATION D’ANCRAGE PASSIF TYPE « GEWI Ø 28mm »</t>
  </si>
  <si>
    <t>REALISATION DE PAROI EN BETON PROJETE VERTICAL (Y COMPRIS FERRAILLAGE) EP 25 cm</t>
  </si>
  <si>
    <t xml:space="preserve">FOURNITURE ET MISE EN ŒUVRE D’UN PIEU POUR DISPOSITIF ANTI EMBACLES </t>
  </si>
  <si>
    <t xml:space="preserve"> ACCORD-CADRE A BONS DE COMMANDE POUR LES TRAVAUX DE RECONTRUCTION VESUBIE PROGRAMME 2025-2029</t>
  </si>
  <si>
    <t xml:space="preserve">DDED 
CHANTIER 3 : VERNET AVAL </t>
  </si>
  <si>
    <t>DDED 
CHANTIER 4 : EQUILIBRAGE DDED</t>
  </si>
  <si>
    <t>ACCORD-CADRE A BONS DE COMMANDE POUR LES TRAVAUX DE RECONTRUCTION VESUBIE PROGRAMME 2025-2029</t>
  </si>
  <si>
    <t xml:space="preserve">Protection 300m Boréon </t>
  </si>
  <si>
    <t xml:space="preserve">CHANTIER 2 </t>
  </si>
  <si>
    <t xml:space="preserve">Réhausse et stade </t>
  </si>
  <si>
    <t xml:space="preserve">Vallon du Vernet </t>
  </si>
  <si>
    <t>CHANTIER 1</t>
  </si>
  <si>
    <t xml:space="preserve">DDED 
CHANTIER 2 : REHAUSSES - RESTITUTION DU GABARIT HYDRAULIQUE - PROTECTION STADE </t>
  </si>
  <si>
    <t>DDED 
CHANTIER 1: PROTECTION DE BERGE BOREON ENTRE LE PONT MAISSA ET VENANSON SUR 300 M DE LONG - TALUS DE TRES GRANDE HAUTEUR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</si>
</sst>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Arial Narrow"/>
      <family val="2"/>
    </font>
    <font>
      <sz val="9"/>
      <color theme="1"/>
      <name val="Calibri"/>
      <family val="2"/>
      <scheme val="minor"/>
    </font>
    <font>
      <sz val="9"/>
      <name val="Arial Narrow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3" fillId="2" borderId="3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 wrapText="1"/>
    </xf>
    <xf numFmtId="16" fontId="5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2" fontId="5" fillId="0" borderId="1" xfId="1" applyNumberFormat="1" applyFont="1" applyFill="1" applyBorder="1"/>
    <xf numFmtId="0" fontId="5" fillId="0" borderId="0" xfId="0" applyFont="1"/>
    <xf numFmtId="4" fontId="3" fillId="0" borderId="1" xfId="0" applyNumberFormat="1" applyFont="1" applyBorder="1" applyAlignment="1">
      <alignment vertical="center"/>
    </xf>
    <xf numFmtId="4" fontId="4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0" fillId="0" borderId="1" xfId="0" applyNumberFormat="1" applyBorder="1"/>
    <xf numFmtId="0" fontId="7" fillId="3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0CCD1-2340-4481-8C87-426DCCC54E84}">
  <sheetPr>
    <pageSetUpPr fitToPage="1"/>
  </sheetPr>
  <dimension ref="A1:G143"/>
  <sheetViews>
    <sheetView tabSelected="1" zoomScale="90" zoomScaleNormal="90" workbookViewId="0">
      <selection activeCell="I28" sqref="I28"/>
    </sheetView>
  </sheetViews>
  <sheetFormatPr baseColWidth="10" defaultColWidth="11.44140625" defaultRowHeight="12" x14ac:dyDescent="0.25"/>
  <cols>
    <col min="1" max="1" width="5.5546875" style="3" bestFit="1" customWidth="1"/>
    <col min="2" max="2" width="126.88671875" style="3" bestFit="1" customWidth="1"/>
    <col min="3" max="3" width="12.5546875" style="3" customWidth="1"/>
    <col min="4" max="4" width="25" style="3" customWidth="1"/>
    <col min="5" max="5" width="8.44140625" style="3" customWidth="1"/>
    <col min="6" max="6" width="14.6640625" style="3" customWidth="1"/>
    <col min="7" max="7" width="8.109375" style="3" customWidth="1"/>
    <col min="8" max="16384" width="11.44140625" style="3"/>
  </cols>
  <sheetData>
    <row r="1" spans="1:7" ht="48.6" customHeight="1" x14ac:dyDescent="0.45">
      <c r="A1" s="29" t="s">
        <v>296</v>
      </c>
      <c r="B1" s="30"/>
      <c r="C1" s="30"/>
      <c r="D1" s="30"/>
      <c r="E1" s="30"/>
      <c r="F1" s="30"/>
      <c r="G1" s="31"/>
    </row>
    <row r="2" spans="1:7" ht="48" customHeight="1" x14ac:dyDescent="0.25">
      <c r="A2" s="32" t="s">
        <v>271</v>
      </c>
      <c r="B2" s="33"/>
      <c r="C2" s="33"/>
      <c r="D2" s="33"/>
      <c r="E2" s="33"/>
      <c r="F2" s="33"/>
      <c r="G2" s="34"/>
    </row>
    <row r="3" spans="1:7" ht="26.4" x14ac:dyDescent="0.25">
      <c r="A3" s="1" t="s">
        <v>0</v>
      </c>
      <c r="B3" s="1" t="s">
        <v>1</v>
      </c>
      <c r="C3" s="2" t="s">
        <v>2</v>
      </c>
      <c r="D3" s="1" t="s">
        <v>3</v>
      </c>
      <c r="E3" s="2" t="s">
        <v>4</v>
      </c>
      <c r="F3" s="1" t="s">
        <v>5</v>
      </c>
      <c r="G3" s="1" t="s">
        <v>230</v>
      </c>
    </row>
    <row r="4" spans="1:7" ht="13.2" x14ac:dyDescent="0.25">
      <c r="A4" s="36" t="s">
        <v>6</v>
      </c>
      <c r="B4" s="37"/>
      <c r="C4" s="4"/>
      <c r="D4" s="4"/>
      <c r="E4" s="4"/>
      <c r="F4" s="5">
        <f>SUM(F5:F11)</f>
        <v>0</v>
      </c>
      <c r="G4" s="20"/>
    </row>
    <row r="5" spans="1:7" ht="13.2" x14ac:dyDescent="0.25">
      <c r="A5" s="6" t="s">
        <v>7</v>
      </c>
      <c r="B5" s="7" t="s">
        <v>8</v>
      </c>
      <c r="C5" s="8" t="s">
        <v>9</v>
      </c>
      <c r="D5" s="9"/>
      <c r="E5" s="10"/>
      <c r="F5" s="9">
        <f>D5*E5</f>
        <v>0</v>
      </c>
      <c r="G5" s="21" t="s">
        <v>225</v>
      </c>
    </row>
    <row r="6" spans="1:7" ht="13.2" x14ac:dyDescent="0.25">
      <c r="A6" s="6" t="s">
        <v>10</v>
      </c>
      <c r="B6" s="7" t="s">
        <v>11</v>
      </c>
      <c r="C6" s="8" t="s">
        <v>9</v>
      </c>
      <c r="D6" s="9"/>
      <c r="E6" s="10"/>
      <c r="F6" s="9">
        <f t="shared" ref="F6:F11" si="0">D6*E6</f>
        <v>0</v>
      </c>
      <c r="G6" s="21" t="s">
        <v>225</v>
      </c>
    </row>
    <row r="7" spans="1:7" ht="13.2" x14ac:dyDescent="0.25">
      <c r="A7" s="6" t="s">
        <v>12</v>
      </c>
      <c r="B7" s="7" t="s">
        <v>13</v>
      </c>
      <c r="C7" s="8" t="s">
        <v>9</v>
      </c>
      <c r="D7" s="9"/>
      <c r="E7" s="10"/>
      <c r="F7" s="9">
        <f t="shared" si="0"/>
        <v>0</v>
      </c>
      <c r="G7" s="21" t="s">
        <v>225</v>
      </c>
    </row>
    <row r="8" spans="1:7" ht="13.2" x14ac:dyDescent="0.25">
      <c r="A8" s="6" t="s">
        <v>14</v>
      </c>
      <c r="B8" s="7" t="s">
        <v>15</v>
      </c>
      <c r="C8" s="8" t="s">
        <v>9</v>
      </c>
      <c r="D8" s="9"/>
      <c r="E8" s="10"/>
      <c r="F8" s="9">
        <f t="shared" si="0"/>
        <v>0</v>
      </c>
      <c r="G8" s="21" t="s">
        <v>225</v>
      </c>
    </row>
    <row r="9" spans="1:7" ht="13.2" x14ac:dyDescent="0.25">
      <c r="A9" s="6" t="s">
        <v>16</v>
      </c>
      <c r="B9" s="7" t="s">
        <v>17</v>
      </c>
      <c r="C9" s="8" t="s">
        <v>9</v>
      </c>
      <c r="D9" s="9"/>
      <c r="E9" s="10"/>
      <c r="F9" s="9">
        <f t="shared" si="0"/>
        <v>0</v>
      </c>
      <c r="G9" s="21" t="s">
        <v>225</v>
      </c>
    </row>
    <row r="10" spans="1:7" ht="13.2" x14ac:dyDescent="0.25">
      <c r="A10" s="6" t="s">
        <v>18</v>
      </c>
      <c r="B10" s="7" t="s">
        <v>19</v>
      </c>
      <c r="C10" s="8" t="s">
        <v>9</v>
      </c>
      <c r="D10" s="9"/>
      <c r="E10" s="10"/>
      <c r="F10" s="9">
        <f t="shared" si="0"/>
        <v>0</v>
      </c>
      <c r="G10" s="21" t="s">
        <v>225</v>
      </c>
    </row>
    <row r="11" spans="1:7" ht="13.2" x14ac:dyDescent="0.25">
      <c r="A11" s="6" t="s">
        <v>20</v>
      </c>
      <c r="B11" s="7" t="s">
        <v>21</v>
      </c>
      <c r="C11" s="8" t="s">
        <v>9</v>
      </c>
      <c r="D11" s="9"/>
      <c r="E11" s="10"/>
      <c r="F11" s="9">
        <f t="shared" si="0"/>
        <v>0</v>
      </c>
      <c r="G11" s="21" t="s">
        <v>225</v>
      </c>
    </row>
    <row r="12" spans="1:7" ht="13.2" x14ac:dyDescent="0.25">
      <c r="A12" s="36" t="s">
        <v>22</v>
      </c>
      <c r="B12" s="37"/>
      <c r="C12" s="4"/>
      <c r="D12" s="4"/>
      <c r="E12" s="4"/>
      <c r="F12" s="5">
        <f>SUM(F13:F22)</f>
        <v>0</v>
      </c>
      <c r="G12" s="20"/>
    </row>
    <row r="13" spans="1:7" ht="13.2" x14ac:dyDescent="0.25">
      <c r="A13" s="11" t="s">
        <v>23</v>
      </c>
      <c r="B13" s="7" t="s">
        <v>24</v>
      </c>
      <c r="C13" s="8" t="s">
        <v>9</v>
      </c>
      <c r="D13" s="9"/>
      <c r="E13" s="9"/>
      <c r="F13" s="9">
        <f t="shared" ref="F13:F22" si="1">D13*E13</f>
        <v>0</v>
      </c>
      <c r="G13" s="21" t="s">
        <v>225</v>
      </c>
    </row>
    <row r="14" spans="1:7" ht="13.2" x14ac:dyDescent="0.25">
      <c r="A14" s="11" t="s">
        <v>25</v>
      </c>
      <c r="B14" s="7" t="s">
        <v>26</v>
      </c>
      <c r="C14" s="8" t="s">
        <v>9</v>
      </c>
      <c r="D14" s="9"/>
      <c r="E14" s="9"/>
      <c r="F14" s="9">
        <f t="shared" si="1"/>
        <v>0</v>
      </c>
      <c r="G14" s="21" t="s">
        <v>225</v>
      </c>
    </row>
    <row r="15" spans="1:7" ht="13.2" x14ac:dyDescent="0.25">
      <c r="A15" s="11" t="s">
        <v>27</v>
      </c>
      <c r="B15" s="7" t="s">
        <v>28</v>
      </c>
      <c r="C15" s="8" t="s">
        <v>9</v>
      </c>
      <c r="D15" s="9"/>
      <c r="E15" s="9"/>
      <c r="F15" s="9">
        <f t="shared" si="1"/>
        <v>0</v>
      </c>
      <c r="G15" s="21" t="s">
        <v>225</v>
      </c>
    </row>
    <row r="16" spans="1:7" ht="13.2" x14ac:dyDescent="0.25">
      <c r="A16" s="11" t="s">
        <v>29</v>
      </c>
      <c r="B16" s="7" t="s">
        <v>30</v>
      </c>
      <c r="C16" s="8" t="s">
        <v>9</v>
      </c>
      <c r="D16" s="9"/>
      <c r="E16" s="9"/>
      <c r="F16" s="9">
        <f t="shared" si="1"/>
        <v>0</v>
      </c>
      <c r="G16" s="21" t="s">
        <v>225</v>
      </c>
    </row>
    <row r="17" spans="1:7" ht="13.2" x14ac:dyDescent="0.25">
      <c r="A17" s="11" t="s">
        <v>31</v>
      </c>
      <c r="B17" s="7" t="s">
        <v>33</v>
      </c>
      <c r="C17" s="8" t="s">
        <v>9</v>
      </c>
      <c r="D17" s="9"/>
      <c r="E17" s="9"/>
      <c r="F17" s="9">
        <f t="shared" si="1"/>
        <v>0</v>
      </c>
      <c r="G17" s="21" t="s">
        <v>225</v>
      </c>
    </row>
    <row r="18" spans="1:7" ht="13.2" x14ac:dyDescent="0.25">
      <c r="A18" s="11" t="s">
        <v>32</v>
      </c>
      <c r="B18" s="7" t="s">
        <v>35</v>
      </c>
      <c r="C18" s="8" t="s">
        <v>9</v>
      </c>
      <c r="D18" s="9"/>
      <c r="E18" s="9"/>
      <c r="F18" s="9">
        <f t="shared" si="1"/>
        <v>0</v>
      </c>
      <c r="G18" s="21" t="s">
        <v>225</v>
      </c>
    </row>
    <row r="19" spans="1:7" ht="13.2" x14ac:dyDescent="0.25">
      <c r="A19" s="11" t="s">
        <v>34</v>
      </c>
      <c r="B19" s="7" t="s">
        <v>37</v>
      </c>
      <c r="C19" s="8" t="s">
        <v>9</v>
      </c>
      <c r="D19" s="9"/>
      <c r="E19" s="9"/>
      <c r="F19" s="9">
        <f t="shared" si="1"/>
        <v>0</v>
      </c>
      <c r="G19" s="21" t="s">
        <v>225</v>
      </c>
    </row>
    <row r="20" spans="1:7" ht="13.2" x14ac:dyDescent="0.25">
      <c r="A20" s="11" t="s">
        <v>36</v>
      </c>
      <c r="B20" s="7" t="s">
        <v>39</v>
      </c>
      <c r="C20" s="8" t="s">
        <v>9</v>
      </c>
      <c r="D20" s="9"/>
      <c r="E20" s="9"/>
      <c r="F20" s="9">
        <f t="shared" si="1"/>
        <v>0</v>
      </c>
      <c r="G20" s="21" t="s">
        <v>225</v>
      </c>
    </row>
    <row r="21" spans="1:7" ht="13.2" x14ac:dyDescent="0.25">
      <c r="A21" s="11" t="s">
        <v>38</v>
      </c>
      <c r="B21" s="7" t="s">
        <v>41</v>
      </c>
      <c r="C21" s="8" t="s">
        <v>9</v>
      </c>
      <c r="D21" s="9"/>
      <c r="E21" s="9"/>
      <c r="F21" s="9">
        <f t="shared" si="1"/>
        <v>0</v>
      </c>
      <c r="G21" s="21" t="s">
        <v>225</v>
      </c>
    </row>
    <row r="22" spans="1:7" ht="13.2" x14ac:dyDescent="0.25">
      <c r="A22" s="11" t="s">
        <v>40</v>
      </c>
      <c r="B22" s="7" t="s">
        <v>42</v>
      </c>
      <c r="C22" s="8" t="s">
        <v>9</v>
      </c>
      <c r="D22" s="9"/>
      <c r="E22" s="9"/>
      <c r="F22" s="9">
        <f t="shared" si="1"/>
        <v>0</v>
      </c>
      <c r="G22" s="21" t="s">
        <v>225</v>
      </c>
    </row>
    <row r="23" spans="1:7" ht="13.2" x14ac:dyDescent="0.25">
      <c r="A23" s="36" t="s">
        <v>43</v>
      </c>
      <c r="B23" s="37"/>
      <c r="C23" s="4"/>
      <c r="D23" s="4"/>
      <c r="E23" s="4"/>
      <c r="F23" s="5">
        <f>SUM(F24:F41)</f>
        <v>0</v>
      </c>
      <c r="G23" s="20"/>
    </row>
    <row r="24" spans="1:7" ht="13.2" x14ac:dyDescent="0.25">
      <c r="A24" s="12" t="s">
        <v>44</v>
      </c>
      <c r="B24" s="7" t="s">
        <v>45</v>
      </c>
      <c r="C24" s="8" t="s">
        <v>46</v>
      </c>
      <c r="D24" s="9"/>
      <c r="E24" s="9"/>
      <c r="F24" s="9">
        <f t="shared" ref="F24:F41" si="2">D24*E24</f>
        <v>0</v>
      </c>
      <c r="G24" s="21" t="s">
        <v>225</v>
      </c>
    </row>
    <row r="25" spans="1:7" ht="13.2" x14ac:dyDescent="0.25">
      <c r="A25" s="12" t="s">
        <v>47</v>
      </c>
      <c r="B25" s="7" t="s">
        <v>193</v>
      </c>
      <c r="C25" s="8" t="s">
        <v>49</v>
      </c>
      <c r="D25" s="9"/>
      <c r="E25" s="9"/>
      <c r="F25" s="9">
        <f t="shared" si="2"/>
        <v>0</v>
      </c>
      <c r="G25" s="21" t="s">
        <v>225</v>
      </c>
    </row>
    <row r="26" spans="1:7" ht="13.2" x14ac:dyDescent="0.25">
      <c r="A26" s="12" t="s">
        <v>50</v>
      </c>
      <c r="B26" s="7" t="s">
        <v>48</v>
      </c>
      <c r="C26" s="8" t="s">
        <v>49</v>
      </c>
      <c r="D26" s="9"/>
      <c r="E26" s="9"/>
      <c r="F26" s="9">
        <f t="shared" si="2"/>
        <v>0</v>
      </c>
      <c r="G26" s="21" t="s">
        <v>225</v>
      </c>
    </row>
    <row r="27" spans="1:7" ht="13.2" x14ac:dyDescent="0.25">
      <c r="A27" s="12" t="s">
        <v>52</v>
      </c>
      <c r="B27" s="7" t="s">
        <v>51</v>
      </c>
      <c r="C27" s="8" t="s">
        <v>49</v>
      </c>
      <c r="D27" s="9"/>
      <c r="E27" s="9"/>
      <c r="F27" s="9">
        <f t="shared" si="2"/>
        <v>0</v>
      </c>
      <c r="G27" s="21" t="s">
        <v>225</v>
      </c>
    </row>
    <row r="28" spans="1:7" ht="13.2" x14ac:dyDescent="0.25">
      <c r="A28" s="12" t="s">
        <v>54</v>
      </c>
      <c r="B28" s="7" t="s">
        <v>53</v>
      </c>
      <c r="C28" s="8" t="s">
        <v>2</v>
      </c>
      <c r="D28" s="9"/>
      <c r="E28" s="9"/>
      <c r="F28" s="9">
        <f t="shared" si="2"/>
        <v>0</v>
      </c>
      <c r="G28" s="21" t="s">
        <v>225</v>
      </c>
    </row>
    <row r="29" spans="1:7" ht="13.2" x14ac:dyDescent="0.25">
      <c r="A29" s="12" t="s">
        <v>57</v>
      </c>
      <c r="B29" s="7" t="s">
        <v>55</v>
      </c>
      <c r="C29" s="8" t="s">
        <v>56</v>
      </c>
      <c r="D29" s="9"/>
      <c r="E29" s="9"/>
      <c r="F29" s="9">
        <f t="shared" si="2"/>
        <v>0</v>
      </c>
      <c r="G29" s="21" t="s">
        <v>225</v>
      </c>
    </row>
    <row r="30" spans="1:7" ht="13.2" x14ac:dyDescent="0.25">
      <c r="A30" s="12" t="s">
        <v>59</v>
      </c>
      <c r="B30" s="7" t="s">
        <v>58</v>
      </c>
      <c r="C30" s="8" t="s">
        <v>46</v>
      </c>
      <c r="D30" s="9"/>
      <c r="E30" s="9"/>
      <c r="F30" s="9">
        <f t="shared" si="2"/>
        <v>0</v>
      </c>
      <c r="G30" s="21" t="s">
        <v>225</v>
      </c>
    </row>
    <row r="31" spans="1:7" ht="13.2" x14ac:dyDescent="0.25">
      <c r="A31" s="12" t="s">
        <v>61</v>
      </c>
      <c r="B31" s="7" t="s">
        <v>60</v>
      </c>
      <c r="C31" s="8" t="s">
        <v>46</v>
      </c>
      <c r="D31" s="9"/>
      <c r="E31" s="9"/>
      <c r="F31" s="9">
        <f t="shared" si="2"/>
        <v>0</v>
      </c>
      <c r="G31" s="21" t="s">
        <v>225</v>
      </c>
    </row>
    <row r="32" spans="1:7" ht="13.2" x14ac:dyDescent="0.25">
      <c r="A32" s="12" t="s">
        <v>63</v>
      </c>
      <c r="B32" s="7" t="s">
        <v>65</v>
      </c>
      <c r="C32" s="8" t="s">
        <v>62</v>
      </c>
      <c r="D32" s="9"/>
      <c r="E32" s="9"/>
      <c r="F32" s="9">
        <f t="shared" si="2"/>
        <v>0</v>
      </c>
      <c r="G32" s="21" t="s">
        <v>225</v>
      </c>
    </row>
    <row r="33" spans="1:7" ht="13.2" x14ac:dyDescent="0.25">
      <c r="A33" s="12" t="s">
        <v>64</v>
      </c>
      <c r="B33" s="7" t="s">
        <v>67</v>
      </c>
      <c r="C33" s="8" t="s">
        <v>62</v>
      </c>
      <c r="D33" s="9"/>
      <c r="E33" s="9"/>
      <c r="F33" s="9">
        <f t="shared" si="2"/>
        <v>0</v>
      </c>
      <c r="G33" s="21" t="s">
        <v>225</v>
      </c>
    </row>
    <row r="34" spans="1:7" ht="15.6" customHeight="1" x14ac:dyDescent="0.25">
      <c r="A34" s="12" t="s">
        <v>66</v>
      </c>
      <c r="B34" s="7" t="s">
        <v>69</v>
      </c>
      <c r="C34" s="8" t="s">
        <v>56</v>
      </c>
      <c r="D34" s="9"/>
      <c r="E34" s="9"/>
      <c r="F34" s="9">
        <f t="shared" si="2"/>
        <v>0</v>
      </c>
      <c r="G34" s="21" t="s">
        <v>225</v>
      </c>
    </row>
    <row r="35" spans="1:7" ht="18" customHeight="1" x14ac:dyDescent="0.25">
      <c r="A35" s="12" t="s">
        <v>68</v>
      </c>
      <c r="B35" s="7" t="s">
        <v>232</v>
      </c>
      <c r="C35" s="8" t="s">
        <v>62</v>
      </c>
      <c r="D35" s="9"/>
      <c r="E35" s="9"/>
      <c r="F35" s="9">
        <f t="shared" si="2"/>
        <v>0</v>
      </c>
      <c r="G35" s="21" t="s">
        <v>225</v>
      </c>
    </row>
    <row r="36" spans="1:7" ht="13.2" x14ac:dyDescent="0.25">
      <c r="A36" s="12" t="s">
        <v>70</v>
      </c>
      <c r="B36" s="7" t="s">
        <v>71</v>
      </c>
      <c r="C36" s="8" t="s">
        <v>56</v>
      </c>
      <c r="D36" s="9"/>
      <c r="E36" s="9"/>
      <c r="F36" s="9">
        <f t="shared" si="2"/>
        <v>0</v>
      </c>
      <c r="G36" s="21" t="s">
        <v>225</v>
      </c>
    </row>
    <row r="37" spans="1:7" ht="13.2" x14ac:dyDescent="0.25">
      <c r="A37" s="12" t="s">
        <v>72</v>
      </c>
      <c r="B37" s="7" t="s">
        <v>73</v>
      </c>
      <c r="C37" s="8" t="s">
        <v>62</v>
      </c>
      <c r="D37" s="9"/>
      <c r="E37" s="9"/>
      <c r="F37" s="9">
        <f t="shared" si="2"/>
        <v>0</v>
      </c>
      <c r="G37" s="21" t="s">
        <v>225</v>
      </c>
    </row>
    <row r="38" spans="1:7" ht="13.2" x14ac:dyDescent="0.25">
      <c r="A38" s="12" t="s">
        <v>74</v>
      </c>
      <c r="B38" s="7" t="s">
        <v>233</v>
      </c>
      <c r="C38" s="8" t="s">
        <v>56</v>
      </c>
      <c r="D38" s="9"/>
      <c r="E38" s="9"/>
      <c r="F38" s="9">
        <f t="shared" si="2"/>
        <v>0</v>
      </c>
      <c r="G38" s="21" t="s">
        <v>225</v>
      </c>
    </row>
    <row r="39" spans="1:7" ht="13.2" x14ac:dyDescent="0.25">
      <c r="A39" s="12" t="s">
        <v>75</v>
      </c>
      <c r="B39" s="7" t="s">
        <v>78</v>
      </c>
      <c r="C39" s="8" t="s">
        <v>56</v>
      </c>
      <c r="D39" s="9"/>
      <c r="E39" s="9"/>
      <c r="F39" s="9">
        <f t="shared" si="2"/>
        <v>0</v>
      </c>
      <c r="G39" s="21" t="s">
        <v>225</v>
      </c>
    </row>
    <row r="40" spans="1:7" ht="13.2" x14ac:dyDescent="0.25">
      <c r="A40" s="12" t="s">
        <v>76</v>
      </c>
      <c r="B40" s="7" t="s">
        <v>234</v>
      </c>
      <c r="C40" s="8" t="s">
        <v>49</v>
      </c>
      <c r="D40" s="9"/>
      <c r="E40" s="9"/>
      <c r="F40" s="9">
        <f t="shared" si="2"/>
        <v>0</v>
      </c>
      <c r="G40" s="21" t="s">
        <v>225</v>
      </c>
    </row>
    <row r="41" spans="1:7" ht="13.2" x14ac:dyDescent="0.25">
      <c r="A41" s="12" t="s">
        <v>77</v>
      </c>
      <c r="B41" s="7" t="s">
        <v>79</v>
      </c>
      <c r="C41" s="8" t="s">
        <v>2</v>
      </c>
      <c r="D41" s="9"/>
      <c r="E41" s="9"/>
      <c r="F41" s="9">
        <f t="shared" si="2"/>
        <v>0</v>
      </c>
      <c r="G41" s="21" t="s">
        <v>225</v>
      </c>
    </row>
    <row r="42" spans="1:7" ht="13.2" x14ac:dyDescent="0.25">
      <c r="A42" s="36" t="s">
        <v>80</v>
      </c>
      <c r="B42" s="37"/>
      <c r="C42" s="4"/>
      <c r="D42" s="4"/>
      <c r="E42" s="4"/>
      <c r="F42" s="5">
        <f>SUM(F43:F63)</f>
        <v>0</v>
      </c>
      <c r="G42" s="20"/>
    </row>
    <row r="43" spans="1:7" ht="13.2" x14ac:dyDescent="0.25">
      <c r="A43" s="11" t="s">
        <v>81</v>
      </c>
      <c r="B43" s="7" t="s">
        <v>235</v>
      </c>
      <c r="C43" s="8" t="s">
        <v>56</v>
      </c>
      <c r="D43" s="9"/>
      <c r="E43" s="9"/>
      <c r="F43" s="9">
        <f t="shared" ref="F43:F63" si="3">D43*E43</f>
        <v>0</v>
      </c>
      <c r="G43" s="21" t="s">
        <v>225</v>
      </c>
    </row>
    <row r="44" spans="1:7" ht="13.2" x14ac:dyDescent="0.25">
      <c r="A44" s="11" t="s">
        <v>82</v>
      </c>
      <c r="B44" s="7" t="s">
        <v>84</v>
      </c>
      <c r="C44" s="8" t="s">
        <v>56</v>
      </c>
      <c r="D44" s="9"/>
      <c r="E44" s="9"/>
      <c r="F44" s="9">
        <f t="shared" si="3"/>
        <v>0</v>
      </c>
      <c r="G44" s="21" t="s">
        <v>225</v>
      </c>
    </row>
    <row r="45" spans="1:7" ht="13.2" x14ac:dyDescent="0.25">
      <c r="A45" s="11" t="s">
        <v>83</v>
      </c>
      <c r="B45" s="7" t="s">
        <v>236</v>
      </c>
      <c r="C45" s="8" t="s">
        <v>56</v>
      </c>
      <c r="D45" s="9"/>
      <c r="E45" s="9"/>
      <c r="F45" s="9">
        <f t="shared" si="3"/>
        <v>0</v>
      </c>
      <c r="G45" s="21" t="s">
        <v>225</v>
      </c>
    </row>
    <row r="46" spans="1:7" ht="13.2" x14ac:dyDescent="0.25">
      <c r="A46" s="11" t="s">
        <v>85</v>
      </c>
      <c r="B46" s="7" t="s">
        <v>272</v>
      </c>
      <c r="C46" s="8" t="s">
        <v>56</v>
      </c>
      <c r="D46" s="9"/>
      <c r="E46" s="9"/>
      <c r="F46" s="9">
        <f t="shared" si="3"/>
        <v>0</v>
      </c>
      <c r="G46" s="21" t="s">
        <v>225</v>
      </c>
    </row>
    <row r="47" spans="1:7" ht="13.2" x14ac:dyDescent="0.25">
      <c r="A47" s="11" t="s">
        <v>86</v>
      </c>
      <c r="B47" s="7" t="s">
        <v>87</v>
      </c>
      <c r="C47" s="8" t="s">
        <v>56</v>
      </c>
      <c r="D47" s="9"/>
      <c r="E47" s="9"/>
      <c r="F47" s="9">
        <f t="shared" si="3"/>
        <v>0</v>
      </c>
      <c r="G47" s="21" t="s">
        <v>225</v>
      </c>
    </row>
    <row r="48" spans="1:7" ht="13.2" x14ac:dyDescent="0.25">
      <c r="A48" s="11" t="s">
        <v>88</v>
      </c>
      <c r="B48" s="7" t="s">
        <v>273</v>
      </c>
      <c r="C48" s="8" t="s">
        <v>49</v>
      </c>
      <c r="D48" s="9"/>
      <c r="E48" s="9"/>
      <c r="F48" s="9">
        <f t="shared" si="3"/>
        <v>0</v>
      </c>
      <c r="G48" s="21" t="s">
        <v>225</v>
      </c>
    </row>
    <row r="49" spans="1:7" ht="13.2" x14ac:dyDescent="0.25">
      <c r="A49" s="11" t="s">
        <v>90</v>
      </c>
      <c r="B49" s="7" t="s">
        <v>274</v>
      </c>
      <c r="C49" s="8" t="s">
        <v>56</v>
      </c>
      <c r="D49" s="9"/>
      <c r="E49" s="9"/>
      <c r="F49" s="9">
        <f t="shared" si="3"/>
        <v>0</v>
      </c>
      <c r="G49" s="21" t="s">
        <v>225</v>
      </c>
    </row>
    <row r="50" spans="1:7" ht="13.2" x14ac:dyDescent="0.25">
      <c r="A50" s="11" t="s">
        <v>93</v>
      </c>
      <c r="B50" s="7" t="s">
        <v>275</v>
      </c>
      <c r="C50" s="8" t="s">
        <v>56</v>
      </c>
      <c r="D50" s="9"/>
      <c r="E50" s="9"/>
      <c r="F50" s="9">
        <f t="shared" si="3"/>
        <v>0</v>
      </c>
      <c r="G50" s="21" t="s">
        <v>225</v>
      </c>
    </row>
    <row r="51" spans="1:7" ht="13.2" x14ac:dyDescent="0.25">
      <c r="A51" s="11" t="s">
        <v>95</v>
      </c>
      <c r="B51" s="7" t="s">
        <v>276</v>
      </c>
      <c r="C51" s="8" t="s">
        <v>56</v>
      </c>
      <c r="D51" s="9"/>
      <c r="E51" s="9"/>
      <c r="F51" s="9">
        <f t="shared" si="3"/>
        <v>0</v>
      </c>
      <c r="G51" s="21" t="s">
        <v>225</v>
      </c>
    </row>
    <row r="52" spans="1:7" ht="13.2" x14ac:dyDescent="0.25">
      <c r="A52" s="11" t="s">
        <v>97</v>
      </c>
      <c r="B52" s="7" t="s">
        <v>91</v>
      </c>
      <c r="C52" s="8" t="s">
        <v>92</v>
      </c>
      <c r="D52" s="9"/>
      <c r="E52" s="9"/>
      <c r="F52" s="9">
        <f t="shared" si="3"/>
        <v>0</v>
      </c>
      <c r="G52" s="21" t="s">
        <v>225</v>
      </c>
    </row>
    <row r="53" spans="1:7" ht="13.2" x14ac:dyDescent="0.25">
      <c r="A53" s="11" t="s">
        <v>99</v>
      </c>
      <c r="B53" s="7" t="s">
        <v>94</v>
      </c>
      <c r="C53" s="8" t="s">
        <v>92</v>
      </c>
      <c r="D53" s="9"/>
      <c r="E53" s="9"/>
      <c r="F53" s="9">
        <f t="shared" si="3"/>
        <v>0</v>
      </c>
      <c r="G53" s="21" t="s">
        <v>225</v>
      </c>
    </row>
    <row r="54" spans="1:7" ht="13.2" x14ac:dyDescent="0.25">
      <c r="A54" s="11" t="s">
        <v>101</v>
      </c>
      <c r="B54" s="7" t="s">
        <v>96</v>
      </c>
      <c r="C54" s="8" t="s">
        <v>92</v>
      </c>
      <c r="D54" s="9"/>
      <c r="E54" s="9"/>
      <c r="F54" s="9">
        <f t="shared" si="3"/>
        <v>0</v>
      </c>
      <c r="G54" s="21" t="s">
        <v>225</v>
      </c>
    </row>
    <row r="55" spans="1:7" ht="13.2" x14ac:dyDescent="0.25">
      <c r="A55" s="11" t="s">
        <v>103</v>
      </c>
      <c r="B55" s="7" t="s">
        <v>98</v>
      </c>
      <c r="C55" s="8" t="s">
        <v>92</v>
      </c>
      <c r="D55" s="9"/>
      <c r="E55" s="9"/>
      <c r="F55" s="9">
        <f t="shared" si="3"/>
        <v>0</v>
      </c>
      <c r="G55" s="21" t="s">
        <v>225</v>
      </c>
    </row>
    <row r="56" spans="1:7" ht="13.2" x14ac:dyDescent="0.25">
      <c r="A56" s="11" t="s">
        <v>105</v>
      </c>
      <c r="B56" s="7" t="s">
        <v>100</v>
      </c>
      <c r="C56" s="8" t="s">
        <v>56</v>
      </c>
      <c r="D56" s="9"/>
      <c r="E56" s="9"/>
      <c r="F56" s="9">
        <f t="shared" si="3"/>
        <v>0</v>
      </c>
      <c r="G56" s="21" t="s">
        <v>225</v>
      </c>
    </row>
    <row r="57" spans="1:7" ht="13.2" x14ac:dyDescent="0.25">
      <c r="A57" s="11" t="s">
        <v>107</v>
      </c>
      <c r="B57" s="7" t="s">
        <v>102</v>
      </c>
      <c r="C57" s="8" t="s">
        <v>56</v>
      </c>
      <c r="D57" s="9"/>
      <c r="E57" s="9"/>
      <c r="F57" s="9">
        <f t="shared" si="3"/>
        <v>0</v>
      </c>
      <c r="G57" s="21" t="s">
        <v>225</v>
      </c>
    </row>
    <row r="58" spans="1:7" ht="13.2" x14ac:dyDescent="0.25">
      <c r="A58" s="11" t="s">
        <v>109</v>
      </c>
      <c r="B58" s="7" t="s">
        <v>104</v>
      </c>
      <c r="C58" s="8" t="s">
        <v>56</v>
      </c>
      <c r="D58" s="9"/>
      <c r="E58" s="9"/>
      <c r="F58" s="9">
        <f t="shared" si="3"/>
        <v>0</v>
      </c>
      <c r="G58" s="21" t="s">
        <v>225</v>
      </c>
    </row>
    <row r="59" spans="1:7" ht="13.2" x14ac:dyDescent="0.25">
      <c r="A59" s="11" t="s">
        <v>112</v>
      </c>
      <c r="B59" s="7" t="s">
        <v>106</v>
      </c>
      <c r="C59" s="8" t="s">
        <v>56</v>
      </c>
      <c r="D59" s="9"/>
      <c r="E59" s="9"/>
      <c r="F59" s="9">
        <f t="shared" si="3"/>
        <v>0</v>
      </c>
      <c r="G59" s="21" t="s">
        <v>225</v>
      </c>
    </row>
    <row r="60" spans="1:7" ht="13.2" x14ac:dyDescent="0.25">
      <c r="A60" s="11" t="s">
        <v>237</v>
      </c>
      <c r="B60" s="7" t="s">
        <v>108</v>
      </c>
      <c r="C60" s="8" t="s">
        <v>56</v>
      </c>
      <c r="D60" s="9"/>
      <c r="E60" s="9"/>
      <c r="F60" s="9">
        <f t="shared" si="3"/>
        <v>0</v>
      </c>
      <c r="G60" s="21" t="s">
        <v>225</v>
      </c>
    </row>
    <row r="61" spans="1:7" ht="13.2" x14ac:dyDescent="0.25">
      <c r="A61" s="11" t="s">
        <v>238</v>
      </c>
      <c r="B61" s="7" t="s">
        <v>110</v>
      </c>
      <c r="C61" s="8" t="s">
        <v>111</v>
      </c>
      <c r="D61" s="9"/>
      <c r="E61" s="9"/>
      <c r="F61" s="9">
        <f t="shared" si="3"/>
        <v>0</v>
      </c>
      <c r="G61" s="21" t="s">
        <v>227</v>
      </c>
    </row>
    <row r="62" spans="1:7" ht="13.2" x14ac:dyDescent="0.25">
      <c r="A62" s="11" t="s">
        <v>239</v>
      </c>
      <c r="B62" s="7" t="s">
        <v>113</v>
      </c>
      <c r="C62" s="8" t="s">
        <v>111</v>
      </c>
      <c r="D62" s="9"/>
      <c r="E62" s="9"/>
      <c r="F62" s="9">
        <f t="shared" si="3"/>
        <v>0</v>
      </c>
      <c r="G62" s="21" t="s">
        <v>227</v>
      </c>
    </row>
    <row r="63" spans="1:7" ht="13.2" x14ac:dyDescent="0.25">
      <c r="A63" s="11" t="s">
        <v>240</v>
      </c>
      <c r="B63" s="7" t="s">
        <v>277</v>
      </c>
      <c r="C63" s="8" t="s">
        <v>49</v>
      </c>
      <c r="D63" s="9"/>
      <c r="E63" s="9"/>
      <c r="F63" s="9">
        <f t="shared" si="3"/>
        <v>0</v>
      </c>
      <c r="G63" s="21" t="s">
        <v>241</v>
      </c>
    </row>
    <row r="64" spans="1:7" ht="13.2" x14ac:dyDescent="0.25">
      <c r="A64" s="36" t="s">
        <v>114</v>
      </c>
      <c r="B64" s="37"/>
      <c r="C64" s="4"/>
      <c r="D64" s="4"/>
      <c r="E64" s="4"/>
      <c r="F64" s="5">
        <f>SUM(F65:F73)</f>
        <v>0</v>
      </c>
      <c r="G64" s="20"/>
    </row>
    <row r="65" spans="1:7" ht="13.2" x14ac:dyDescent="0.25">
      <c r="A65" s="12" t="s">
        <v>115</v>
      </c>
      <c r="B65" s="7" t="s">
        <v>116</v>
      </c>
      <c r="C65" s="8" t="s">
        <v>56</v>
      </c>
      <c r="D65" s="9"/>
      <c r="E65" s="9"/>
      <c r="F65" s="9">
        <f t="shared" ref="F65:F72" si="4">D65*E65</f>
        <v>0</v>
      </c>
      <c r="G65" s="21" t="s">
        <v>226</v>
      </c>
    </row>
    <row r="66" spans="1:7" ht="13.2" x14ac:dyDescent="0.25">
      <c r="A66" s="12" t="s">
        <v>117</v>
      </c>
      <c r="B66" s="7" t="s">
        <v>118</v>
      </c>
      <c r="C66" s="8" t="s">
        <v>56</v>
      </c>
      <c r="D66" s="9"/>
      <c r="E66" s="9"/>
      <c r="F66" s="9">
        <f t="shared" si="4"/>
        <v>0</v>
      </c>
      <c r="G66" s="21" t="s">
        <v>226</v>
      </c>
    </row>
    <row r="67" spans="1:7" ht="13.2" x14ac:dyDescent="0.25">
      <c r="A67" s="12" t="s">
        <v>119</v>
      </c>
      <c r="B67" s="7" t="s">
        <v>120</v>
      </c>
      <c r="C67" s="8" t="s">
        <v>46</v>
      </c>
      <c r="D67" s="9"/>
      <c r="E67" s="9"/>
      <c r="F67" s="9">
        <f t="shared" si="4"/>
        <v>0</v>
      </c>
      <c r="G67" s="21" t="s">
        <v>226</v>
      </c>
    </row>
    <row r="68" spans="1:7" ht="13.2" x14ac:dyDescent="0.25">
      <c r="A68" s="12" t="s">
        <v>121</v>
      </c>
      <c r="B68" s="7" t="s">
        <v>215</v>
      </c>
      <c r="C68" s="8" t="s">
        <v>46</v>
      </c>
      <c r="D68" s="9"/>
      <c r="E68" s="9"/>
      <c r="F68" s="9">
        <f t="shared" si="4"/>
        <v>0</v>
      </c>
      <c r="G68" s="21" t="s">
        <v>243</v>
      </c>
    </row>
    <row r="69" spans="1:7" ht="13.2" x14ac:dyDescent="0.25">
      <c r="A69" s="12" t="s">
        <v>123</v>
      </c>
      <c r="B69" s="7" t="s">
        <v>122</v>
      </c>
      <c r="C69" s="8" t="s">
        <v>56</v>
      </c>
      <c r="D69" s="9"/>
      <c r="E69" s="9"/>
      <c r="F69" s="9">
        <f t="shared" si="4"/>
        <v>0</v>
      </c>
      <c r="G69" s="21" t="s">
        <v>226</v>
      </c>
    </row>
    <row r="70" spans="1:7" ht="13.2" x14ac:dyDescent="0.25">
      <c r="A70" s="12" t="s">
        <v>125</v>
      </c>
      <c r="B70" s="7" t="s">
        <v>124</v>
      </c>
      <c r="C70" s="8" t="s">
        <v>56</v>
      </c>
      <c r="D70" s="9"/>
      <c r="E70" s="9"/>
      <c r="F70" s="9">
        <f t="shared" si="4"/>
        <v>0</v>
      </c>
      <c r="G70" s="21" t="s">
        <v>226</v>
      </c>
    </row>
    <row r="71" spans="1:7" ht="13.2" x14ac:dyDescent="0.25">
      <c r="A71" s="12" t="s">
        <v>126</v>
      </c>
      <c r="B71" s="13" t="s">
        <v>128</v>
      </c>
      <c r="C71" s="8" t="s">
        <v>111</v>
      </c>
      <c r="D71" s="9"/>
      <c r="E71" s="9"/>
      <c r="F71" s="9">
        <f t="shared" si="4"/>
        <v>0</v>
      </c>
      <c r="G71" s="21" t="s">
        <v>226</v>
      </c>
    </row>
    <row r="72" spans="1:7" ht="13.2" x14ac:dyDescent="0.25">
      <c r="A72" s="12" t="s">
        <v>127</v>
      </c>
      <c r="B72" s="24" t="s">
        <v>278</v>
      </c>
      <c r="C72" s="8" t="s">
        <v>56</v>
      </c>
      <c r="D72" s="9"/>
      <c r="E72" s="9"/>
      <c r="F72" s="9">
        <f t="shared" si="4"/>
        <v>0</v>
      </c>
      <c r="G72" s="21" t="s">
        <v>243</v>
      </c>
    </row>
    <row r="73" spans="1:7" ht="13.2" x14ac:dyDescent="0.25">
      <c r="A73" s="12" t="s">
        <v>260</v>
      </c>
      <c r="B73" s="24" t="s">
        <v>242</v>
      </c>
      <c r="C73" s="8" t="s">
        <v>56</v>
      </c>
      <c r="D73" s="9"/>
      <c r="E73" s="9"/>
      <c r="F73" s="9">
        <f t="shared" ref="F73" si="5">D73*E73</f>
        <v>0</v>
      </c>
      <c r="G73" s="21" t="s">
        <v>243</v>
      </c>
    </row>
    <row r="74" spans="1:7" ht="13.2" x14ac:dyDescent="0.25">
      <c r="A74" s="36" t="s">
        <v>129</v>
      </c>
      <c r="B74" s="37"/>
      <c r="C74" s="4"/>
      <c r="D74" s="4"/>
      <c r="E74" s="4"/>
      <c r="F74" s="5">
        <f>SUM(F75:F81)</f>
        <v>0</v>
      </c>
      <c r="G74" s="20"/>
    </row>
    <row r="75" spans="1:7" ht="13.2" x14ac:dyDescent="0.25">
      <c r="A75" s="12" t="s">
        <v>130</v>
      </c>
      <c r="B75" s="7" t="s">
        <v>131</v>
      </c>
      <c r="C75" s="8" t="s">
        <v>2</v>
      </c>
      <c r="D75" s="9"/>
      <c r="E75" s="9"/>
      <c r="F75" s="9">
        <f t="shared" ref="F75:F81" si="6">D75*E75</f>
        <v>0</v>
      </c>
      <c r="G75" s="21" t="s">
        <v>226</v>
      </c>
    </row>
    <row r="76" spans="1:7" ht="13.2" x14ac:dyDescent="0.25">
      <c r="A76" s="12" t="s">
        <v>132</v>
      </c>
      <c r="B76" s="7" t="s">
        <v>134</v>
      </c>
      <c r="C76" s="8" t="s">
        <v>56</v>
      </c>
      <c r="D76" s="9"/>
      <c r="E76" s="9"/>
      <c r="F76" s="9">
        <f t="shared" si="6"/>
        <v>0</v>
      </c>
      <c r="G76" s="21" t="s">
        <v>226</v>
      </c>
    </row>
    <row r="77" spans="1:7" ht="13.2" x14ac:dyDescent="0.25">
      <c r="A77" s="12" t="s">
        <v>133</v>
      </c>
      <c r="B77" s="7" t="s">
        <v>136</v>
      </c>
      <c r="C77" s="8" t="s">
        <v>56</v>
      </c>
      <c r="D77" s="9"/>
      <c r="E77" s="9"/>
      <c r="F77" s="9">
        <f t="shared" si="6"/>
        <v>0</v>
      </c>
      <c r="G77" s="21" t="s">
        <v>226</v>
      </c>
    </row>
    <row r="78" spans="1:7" ht="13.2" x14ac:dyDescent="0.25">
      <c r="A78" s="12" t="s">
        <v>135</v>
      </c>
      <c r="B78" s="7" t="s">
        <v>138</v>
      </c>
      <c r="C78" s="8" t="s">
        <v>56</v>
      </c>
      <c r="D78" s="9"/>
      <c r="E78" s="9"/>
      <c r="F78" s="9">
        <f t="shared" si="6"/>
        <v>0</v>
      </c>
      <c r="G78" s="21" t="s">
        <v>226</v>
      </c>
    </row>
    <row r="79" spans="1:7" ht="13.2" x14ac:dyDescent="0.25">
      <c r="A79" s="12" t="s">
        <v>137</v>
      </c>
      <c r="B79" s="7" t="s">
        <v>140</v>
      </c>
      <c r="C79" s="8" t="s">
        <v>56</v>
      </c>
      <c r="D79" s="9"/>
      <c r="E79" s="9"/>
      <c r="F79" s="9">
        <f t="shared" si="6"/>
        <v>0</v>
      </c>
      <c r="G79" s="21" t="s">
        <v>226</v>
      </c>
    </row>
    <row r="80" spans="1:7" ht="13.2" x14ac:dyDescent="0.25">
      <c r="A80" s="12" t="s">
        <v>139</v>
      </c>
      <c r="B80" s="7" t="s">
        <v>142</v>
      </c>
      <c r="C80" s="8" t="s">
        <v>56</v>
      </c>
      <c r="D80" s="9"/>
      <c r="E80" s="9"/>
      <c r="F80" s="9">
        <f t="shared" si="6"/>
        <v>0</v>
      </c>
      <c r="G80" s="21" t="s">
        <v>226</v>
      </c>
    </row>
    <row r="81" spans="1:7" ht="13.2" x14ac:dyDescent="0.25">
      <c r="A81" s="12" t="s">
        <v>141</v>
      </c>
      <c r="B81" s="7" t="s">
        <v>231</v>
      </c>
      <c r="C81" s="8" t="s">
        <v>49</v>
      </c>
      <c r="D81" s="9"/>
      <c r="E81" s="9"/>
      <c r="F81" s="9">
        <f t="shared" si="6"/>
        <v>0</v>
      </c>
      <c r="G81" s="21" t="s">
        <v>226</v>
      </c>
    </row>
    <row r="82" spans="1:7" ht="13.2" x14ac:dyDescent="0.25">
      <c r="A82" s="36" t="s">
        <v>143</v>
      </c>
      <c r="B82" s="37"/>
      <c r="C82" s="4"/>
      <c r="D82" s="4"/>
      <c r="E82" s="4"/>
      <c r="F82" s="5">
        <f>SUM(F83:F92)</f>
        <v>0</v>
      </c>
      <c r="G82" s="20"/>
    </row>
    <row r="83" spans="1:7" ht="13.2" x14ac:dyDescent="0.25">
      <c r="A83" s="11" t="s">
        <v>144</v>
      </c>
      <c r="B83" s="7" t="s">
        <v>145</v>
      </c>
      <c r="C83" s="8" t="s">
        <v>56</v>
      </c>
      <c r="D83" s="9"/>
      <c r="E83" s="9"/>
      <c r="F83" s="9">
        <f t="shared" ref="F83:F90" si="7">D83*E83</f>
        <v>0</v>
      </c>
      <c r="G83" s="21" t="s">
        <v>226</v>
      </c>
    </row>
    <row r="84" spans="1:7" ht="13.2" x14ac:dyDescent="0.25">
      <c r="A84" s="11" t="s">
        <v>146</v>
      </c>
      <c r="B84" s="7" t="s">
        <v>147</v>
      </c>
      <c r="C84" s="8" t="s">
        <v>56</v>
      </c>
      <c r="D84" s="9"/>
      <c r="E84" s="9"/>
      <c r="F84" s="9">
        <f t="shared" si="7"/>
        <v>0</v>
      </c>
      <c r="G84" s="21" t="s">
        <v>226</v>
      </c>
    </row>
    <row r="85" spans="1:7" ht="13.2" x14ac:dyDescent="0.25">
      <c r="A85" s="11" t="s">
        <v>148</v>
      </c>
      <c r="B85" s="7" t="s">
        <v>150</v>
      </c>
      <c r="C85" s="8" t="s">
        <v>56</v>
      </c>
      <c r="D85" s="9"/>
      <c r="E85" s="9"/>
      <c r="F85" s="9">
        <f t="shared" si="7"/>
        <v>0</v>
      </c>
      <c r="G85" s="21" t="s">
        <v>226</v>
      </c>
    </row>
    <row r="86" spans="1:7" ht="13.2" x14ac:dyDescent="0.25">
      <c r="A86" s="11" t="s">
        <v>149</v>
      </c>
      <c r="B86" s="7" t="s">
        <v>152</v>
      </c>
      <c r="C86" s="8" t="s">
        <v>56</v>
      </c>
      <c r="D86" s="9"/>
      <c r="E86" s="9"/>
      <c r="F86" s="9">
        <f t="shared" si="7"/>
        <v>0</v>
      </c>
      <c r="G86" s="21" t="s">
        <v>226</v>
      </c>
    </row>
    <row r="87" spans="1:7" ht="13.2" x14ac:dyDescent="0.25">
      <c r="A87" s="11" t="s">
        <v>151</v>
      </c>
      <c r="B87" s="7" t="s">
        <v>89</v>
      </c>
      <c r="C87" s="8" t="s">
        <v>46</v>
      </c>
      <c r="D87" s="9"/>
      <c r="E87" s="9"/>
      <c r="F87" s="9">
        <f t="shared" si="7"/>
        <v>0</v>
      </c>
      <c r="G87" s="21" t="s">
        <v>226</v>
      </c>
    </row>
    <row r="88" spans="1:7" ht="13.2" x14ac:dyDescent="0.25">
      <c r="A88" s="11" t="s">
        <v>153</v>
      </c>
      <c r="B88" s="7" t="s">
        <v>244</v>
      </c>
      <c r="C88" s="8" t="s">
        <v>92</v>
      </c>
      <c r="D88" s="9"/>
      <c r="E88" s="9"/>
      <c r="F88" s="9">
        <f t="shared" si="7"/>
        <v>0</v>
      </c>
      <c r="G88" s="21" t="s">
        <v>226</v>
      </c>
    </row>
    <row r="89" spans="1:7" ht="13.2" x14ac:dyDescent="0.25">
      <c r="A89" s="11" t="s">
        <v>154</v>
      </c>
      <c r="B89" s="7" t="s">
        <v>158</v>
      </c>
      <c r="C89" s="8" t="s">
        <v>159</v>
      </c>
      <c r="D89" s="9"/>
      <c r="E89" s="9"/>
      <c r="F89" s="9">
        <f t="shared" si="7"/>
        <v>0</v>
      </c>
      <c r="G89" s="21" t="s">
        <v>226</v>
      </c>
    </row>
    <row r="90" spans="1:7" ht="13.2" x14ac:dyDescent="0.25">
      <c r="A90" s="11" t="s">
        <v>155</v>
      </c>
      <c r="B90" s="7" t="s">
        <v>279</v>
      </c>
      <c r="C90" s="22" t="s">
        <v>49</v>
      </c>
      <c r="D90" s="9"/>
      <c r="E90" s="9"/>
      <c r="F90" s="9">
        <f t="shared" si="7"/>
        <v>0</v>
      </c>
      <c r="G90" s="21" t="s">
        <v>226</v>
      </c>
    </row>
    <row r="91" spans="1:7" ht="13.2" x14ac:dyDescent="0.25">
      <c r="A91" s="11" t="s">
        <v>156</v>
      </c>
      <c r="B91" s="7" t="s">
        <v>280</v>
      </c>
      <c r="C91" s="22" t="s">
        <v>49</v>
      </c>
      <c r="D91" s="9"/>
      <c r="E91" s="9"/>
      <c r="F91" s="9">
        <f t="shared" ref="F91:F92" si="8">D91*E91</f>
        <v>0</v>
      </c>
      <c r="G91" s="21" t="s">
        <v>226</v>
      </c>
    </row>
    <row r="92" spans="1:7" ht="13.2" x14ac:dyDescent="0.25">
      <c r="A92" s="11" t="s">
        <v>157</v>
      </c>
      <c r="B92" s="23" t="s">
        <v>281</v>
      </c>
      <c r="C92" s="22" t="s">
        <v>49</v>
      </c>
      <c r="D92" s="9"/>
      <c r="E92" s="9"/>
      <c r="F92" s="9">
        <f t="shared" si="8"/>
        <v>0</v>
      </c>
      <c r="G92" s="21" t="s">
        <v>226</v>
      </c>
    </row>
    <row r="93" spans="1:7" ht="13.2" x14ac:dyDescent="0.25">
      <c r="A93" s="36" t="s">
        <v>245</v>
      </c>
      <c r="B93" s="37"/>
      <c r="C93" s="4"/>
      <c r="D93" s="4"/>
      <c r="E93" s="4"/>
      <c r="F93" s="5">
        <f>SUM(F94:F112)</f>
        <v>0</v>
      </c>
      <c r="G93" s="20"/>
    </row>
    <row r="94" spans="1:7" ht="13.2" x14ac:dyDescent="0.25">
      <c r="A94" s="11" t="s">
        <v>160</v>
      </c>
      <c r="B94" s="7" t="s">
        <v>161</v>
      </c>
      <c r="C94" s="8" t="s">
        <v>46</v>
      </c>
      <c r="D94" s="9"/>
      <c r="E94" s="9"/>
      <c r="F94" s="9">
        <f t="shared" ref="F94:F109" si="9">D94*E94</f>
        <v>0</v>
      </c>
      <c r="G94" s="21" t="s">
        <v>228</v>
      </c>
    </row>
    <row r="95" spans="1:7" ht="13.2" x14ac:dyDescent="0.25">
      <c r="A95" s="11" t="s">
        <v>162</v>
      </c>
      <c r="B95" s="7" t="s">
        <v>163</v>
      </c>
      <c r="C95" s="8" t="s">
        <v>46</v>
      </c>
      <c r="D95" s="9"/>
      <c r="E95" s="9"/>
      <c r="F95" s="9">
        <f t="shared" si="9"/>
        <v>0</v>
      </c>
      <c r="G95" s="21" t="s">
        <v>228</v>
      </c>
    </row>
    <row r="96" spans="1:7" ht="13.2" x14ac:dyDescent="0.25">
      <c r="A96" s="11" t="s">
        <v>164</v>
      </c>
      <c r="B96" s="7" t="s">
        <v>165</v>
      </c>
      <c r="C96" s="8" t="s">
        <v>46</v>
      </c>
      <c r="D96" s="9"/>
      <c r="E96" s="9"/>
      <c r="F96" s="9">
        <f t="shared" si="9"/>
        <v>0</v>
      </c>
      <c r="G96" s="21" t="s">
        <v>228</v>
      </c>
    </row>
    <row r="97" spans="1:7" ht="13.2" x14ac:dyDescent="0.25">
      <c r="A97" s="11" t="s">
        <v>166</v>
      </c>
      <c r="B97" s="7" t="s">
        <v>167</v>
      </c>
      <c r="C97" s="8" t="s">
        <v>46</v>
      </c>
      <c r="D97" s="9"/>
      <c r="E97" s="9"/>
      <c r="F97" s="9">
        <f t="shared" si="9"/>
        <v>0</v>
      </c>
      <c r="G97" s="21" t="s">
        <v>228</v>
      </c>
    </row>
    <row r="98" spans="1:7" ht="13.2" x14ac:dyDescent="0.25">
      <c r="A98" s="11" t="s">
        <v>168</v>
      </c>
      <c r="B98" s="7" t="s">
        <v>169</v>
      </c>
      <c r="C98" s="8" t="s">
        <v>46</v>
      </c>
      <c r="D98" s="9"/>
      <c r="E98" s="9"/>
      <c r="F98" s="9">
        <f t="shared" si="9"/>
        <v>0</v>
      </c>
      <c r="G98" s="21" t="s">
        <v>228</v>
      </c>
    </row>
    <row r="99" spans="1:7" ht="13.2" x14ac:dyDescent="0.25">
      <c r="A99" s="11" t="s">
        <v>170</v>
      </c>
      <c r="B99" s="7" t="s">
        <v>171</v>
      </c>
      <c r="C99" s="8" t="s">
        <v>46</v>
      </c>
      <c r="D99" s="9"/>
      <c r="E99" s="9"/>
      <c r="F99" s="9">
        <f t="shared" si="9"/>
        <v>0</v>
      </c>
      <c r="G99" s="21" t="s">
        <v>228</v>
      </c>
    </row>
    <row r="100" spans="1:7" ht="13.2" x14ac:dyDescent="0.25">
      <c r="A100" s="11" t="s">
        <v>172</v>
      </c>
      <c r="B100" s="7" t="s">
        <v>173</v>
      </c>
      <c r="C100" s="8" t="s">
        <v>46</v>
      </c>
      <c r="D100" s="9"/>
      <c r="E100" s="9"/>
      <c r="F100" s="9">
        <f t="shared" si="9"/>
        <v>0</v>
      </c>
      <c r="G100" s="21" t="s">
        <v>228</v>
      </c>
    </row>
    <row r="101" spans="1:7" ht="13.2" x14ac:dyDescent="0.25">
      <c r="A101" s="11" t="s">
        <v>174</v>
      </c>
      <c r="B101" s="7" t="s">
        <v>270</v>
      </c>
      <c r="C101" s="8" t="s">
        <v>46</v>
      </c>
      <c r="D101" s="9"/>
      <c r="E101" s="9"/>
      <c r="F101" s="9">
        <f t="shared" si="9"/>
        <v>0</v>
      </c>
      <c r="G101" s="21" t="s">
        <v>228</v>
      </c>
    </row>
    <row r="102" spans="1:7" ht="13.2" x14ac:dyDescent="0.25">
      <c r="A102" s="11" t="s">
        <v>175</v>
      </c>
      <c r="B102" s="7" t="s">
        <v>176</v>
      </c>
      <c r="C102" s="8" t="s">
        <v>2</v>
      </c>
      <c r="D102" s="9"/>
      <c r="E102" s="9"/>
      <c r="F102" s="9">
        <f t="shared" si="9"/>
        <v>0</v>
      </c>
      <c r="G102" s="21" t="s">
        <v>228</v>
      </c>
    </row>
    <row r="103" spans="1:7" ht="13.2" x14ac:dyDescent="0.25">
      <c r="A103" s="11" t="s">
        <v>177</v>
      </c>
      <c r="B103" s="7" t="s">
        <v>178</v>
      </c>
      <c r="C103" s="8" t="s">
        <v>2</v>
      </c>
      <c r="D103" s="9"/>
      <c r="E103" s="9"/>
      <c r="F103" s="9">
        <f t="shared" si="9"/>
        <v>0</v>
      </c>
      <c r="G103" s="21" t="s">
        <v>228</v>
      </c>
    </row>
    <row r="104" spans="1:7" ht="13.2" x14ac:dyDescent="0.25">
      <c r="A104" s="11" t="s">
        <v>179</v>
      </c>
      <c r="B104" s="7" t="s">
        <v>180</v>
      </c>
      <c r="C104" s="8" t="s">
        <v>2</v>
      </c>
      <c r="D104" s="9"/>
      <c r="E104" s="9"/>
      <c r="F104" s="9">
        <f t="shared" si="9"/>
        <v>0</v>
      </c>
      <c r="G104" s="21" t="s">
        <v>228</v>
      </c>
    </row>
    <row r="105" spans="1:7" ht="13.2" x14ac:dyDescent="0.25">
      <c r="A105" s="11" t="s">
        <v>181</v>
      </c>
      <c r="B105" s="7" t="s">
        <v>182</v>
      </c>
      <c r="C105" s="8" t="s">
        <v>2</v>
      </c>
      <c r="D105" s="9"/>
      <c r="E105" s="9"/>
      <c r="F105" s="9">
        <f t="shared" si="9"/>
        <v>0</v>
      </c>
      <c r="G105" s="21" t="s">
        <v>228</v>
      </c>
    </row>
    <row r="106" spans="1:7" ht="13.2" x14ac:dyDescent="0.25">
      <c r="A106" s="11" t="s">
        <v>183</v>
      </c>
      <c r="B106" s="7" t="s">
        <v>184</v>
      </c>
      <c r="C106" s="8" t="s">
        <v>2</v>
      </c>
      <c r="D106" s="9"/>
      <c r="E106" s="9"/>
      <c r="F106" s="9">
        <f t="shared" si="9"/>
        <v>0</v>
      </c>
      <c r="G106" s="21" t="s">
        <v>228</v>
      </c>
    </row>
    <row r="107" spans="1:7" ht="13.2" x14ac:dyDescent="0.25">
      <c r="A107" s="11" t="s">
        <v>185</v>
      </c>
      <c r="B107" s="7" t="s">
        <v>186</v>
      </c>
      <c r="C107" s="8" t="s">
        <v>2</v>
      </c>
      <c r="D107" s="9"/>
      <c r="E107" s="9"/>
      <c r="F107" s="9">
        <f t="shared" si="9"/>
        <v>0</v>
      </c>
      <c r="G107" s="21" t="s">
        <v>228</v>
      </c>
    </row>
    <row r="108" spans="1:7" ht="13.2" x14ac:dyDescent="0.25">
      <c r="A108" s="11" t="s">
        <v>187</v>
      </c>
      <c r="B108" s="7" t="s">
        <v>188</v>
      </c>
      <c r="C108" s="8" t="s">
        <v>2</v>
      </c>
      <c r="D108" s="9"/>
      <c r="E108" s="9"/>
      <c r="F108" s="9">
        <f t="shared" si="9"/>
        <v>0</v>
      </c>
      <c r="G108" s="21" t="s">
        <v>228</v>
      </c>
    </row>
    <row r="109" spans="1:7" ht="13.2" x14ac:dyDescent="0.25">
      <c r="A109" s="11" t="s">
        <v>189</v>
      </c>
      <c r="B109" s="7" t="s">
        <v>190</v>
      </c>
      <c r="C109" s="8" t="s">
        <v>2</v>
      </c>
      <c r="D109" s="9"/>
      <c r="E109" s="9"/>
      <c r="F109" s="9">
        <f t="shared" si="9"/>
        <v>0</v>
      </c>
      <c r="G109" s="21" t="s">
        <v>228</v>
      </c>
    </row>
    <row r="110" spans="1:7" ht="13.2" x14ac:dyDescent="0.25">
      <c r="A110" s="11" t="s">
        <v>246</v>
      </c>
      <c r="B110" s="23" t="s">
        <v>282</v>
      </c>
      <c r="C110" s="22" t="s">
        <v>46</v>
      </c>
      <c r="D110" s="9"/>
      <c r="E110" s="9"/>
      <c r="F110" s="9">
        <f t="shared" ref="F110:F112" si="10">D110*E110</f>
        <v>0</v>
      </c>
      <c r="G110" s="21" t="s">
        <v>228</v>
      </c>
    </row>
    <row r="111" spans="1:7" ht="13.2" x14ac:dyDescent="0.25">
      <c r="A111" s="11" t="s">
        <v>247</v>
      </c>
      <c r="B111" s="23" t="s">
        <v>283</v>
      </c>
      <c r="C111" s="22" t="s">
        <v>46</v>
      </c>
      <c r="D111" s="9"/>
      <c r="E111" s="9"/>
      <c r="F111" s="9">
        <f t="shared" si="10"/>
        <v>0</v>
      </c>
      <c r="G111" s="21" t="s">
        <v>228</v>
      </c>
    </row>
    <row r="112" spans="1:7" ht="13.2" x14ac:dyDescent="0.25">
      <c r="A112" s="11" t="s">
        <v>248</v>
      </c>
      <c r="B112" s="23" t="s">
        <v>284</v>
      </c>
      <c r="C112" s="22" t="s">
        <v>2</v>
      </c>
      <c r="D112" s="9"/>
      <c r="E112" s="9"/>
      <c r="F112" s="9">
        <f t="shared" si="10"/>
        <v>0</v>
      </c>
      <c r="G112" s="21" t="s">
        <v>228</v>
      </c>
    </row>
    <row r="113" spans="1:7" ht="13.2" x14ac:dyDescent="0.25">
      <c r="A113" s="36" t="s">
        <v>191</v>
      </c>
      <c r="B113" s="37"/>
      <c r="C113" s="4"/>
      <c r="D113" s="4"/>
      <c r="E113" s="4"/>
      <c r="F113" s="5">
        <f>SUM(F114:F128)</f>
        <v>0</v>
      </c>
      <c r="G113" s="20"/>
    </row>
    <row r="114" spans="1:7" ht="13.2" x14ac:dyDescent="0.25">
      <c r="A114" s="11" t="s">
        <v>192</v>
      </c>
      <c r="B114" s="7" t="s">
        <v>249</v>
      </c>
      <c r="C114" s="8" t="s">
        <v>259</v>
      </c>
      <c r="D114" s="9"/>
      <c r="E114" s="9"/>
      <c r="F114" s="9">
        <f t="shared" ref="F114:F128" si="11">D114*E114</f>
        <v>0</v>
      </c>
      <c r="G114" s="21" t="s">
        <v>225</v>
      </c>
    </row>
    <row r="115" spans="1:7" ht="13.2" x14ac:dyDescent="0.25">
      <c r="A115" s="11" t="s">
        <v>194</v>
      </c>
      <c r="B115" s="7" t="s">
        <v>198</v>
      </c>
      <c r="C115" s="8" t="s">
        <v>62</v>
      </c>
      <c r="D115" s="9"/>
      <c r="E115" s="9"/>
      <c r="F115" s="9">
        <f t="shared" si="11"/>
        <v>0</v>
      </c>
      <c r="G115" s="21" t="s">
        <v>225</v>
      </c>
    </row>
    <row r="116" spans="1:7" ht="13.2" x14ac:dyDescent="0.25">
      <c r="A116" s="11" t="s">
        <v>195</v>
      </c>
      <c r="B116" s="7" t="s">
        <v>250</v>
      </c>
      <c r="C116" s="8" t="s">
        <v>62</v>
      </c>
      <c r="D116" s="9"/>
      <c r="E116" s="9"/>
      <c r="F116" s="9">
        <f t="shared" si="11"/>
        <v>0</v>
      </c>
      <c r="G116" s="21" t="s">
        <v>225</v>
      </c>
    </row>
    <row r="117" spans="1:7" ht="13.2" x14ac:dyDescent="0.25">
      <c r="A117" s="11" t="s">
        <v>196</v>
      </c>
      <c r="B117" s="7" t="s">
        <v>251</v>
      </c>
      <c r="C117" s="8" t="s">
        <v>62</v>
      </c>
      <c r="D117" s="9"/>
      <c r="E117" s="9"/>
      <c r="F117" s="9">
        <f t="shared" si="11"/>
        <v>0</v>
      </c>
      <c r="G117" s="21" t="s">
        <v>225</v>
      </c>
    </row>
    <row r="118" spans="1:7" ht="13.2" x14ac:dyDescent="0.25">
      <c r="A118" s="11" t="s">
        <v>197</v>
      </c>
      <c r="B118" s="7" t="s">
        <v>252</v>
      </c>
      <c r="C118" s="8" t="s">
        <v>62</v>
      </c>
      <c r="D118" s="9"/>
      <c r="E118" s="9"/>
      <c r="F118" s="9">
        <f t="shared" si="11"/>
        <v>0</v>
      </c>
      <c r="G118" s="21" t="s">
        <v>225</v>
      </c>
    </row>
    <row r="119" spans="1:7" ht="13.2" x14ac:dyDescent="0.25">
      <c r="A119" s="11" t="s">
        <v>199</v>
      </c>
      <c r="B119" s="7" t="s">
        <v>285</v>
      </c>
      <c r="C119" s="8" t="s">
        <v>62</v>
      </c>
      <c r="D119" s="9"/>
      <c r="E119" s="9"/>
      <c r="F119" s="9">
        <f t="shared" si="11"/>
        <v>0</v>
      </c>
      <c r="G119" s="21" t="s">
        <v>225</v>
      </c>
    </row>
    <row r="120" spans="1:7" ht="13.2" x14ac:dyDescent="0.25">
      <c r="A120" s="11" t="s">
        <v>200</v>
      </c>
      <c r="B120" s="7" t="s">
        <v>205</v>
      </c>
      <c r="C120" s="8" t="s">
        <v>62</v>
      </c>
      <c r="D120" s="9"/>
      <c r="E120" s="9"/>
      <c r="F120" s="9">
        <f t="shared" si="11"/>
        <v>0</v>
      </c>
      <c r="G120" s="21" t="s">
        <v>225</v>
      </c>
    </row>
    <row r="121" spans="1:7" ht="13.2" x14ac:dyDescent="0.25">
      <c r="A121" s="11" t="s">
        <v>201</v>
      </c>
      <c r="B121" s="7" t="s">
        <v>286</v>
      </c>
      <c r="C121" s="8" t="s">
        <v>62</v>
      </c>
      <c r="D121" s="9"/>
      <c r="E121" s="9"/>
      <c r="F121" s="9">
        <f t="shared" si="11"/>
        <v>0</v>
      </c>
      <c r="G121" s="21" t="s">
        <v>225</v>
      </c>
    </row>
    <row r="122" spans="1:7" ht="13.2" x14ac:dyDescent="0.25">
      <c r="A122" s="11" t="s">
        <v>202</v>
      </c>
      <c r="B122" s="7" t="s">
        <v>287</v>
      </c>
      <c r="C122" s="8" t="s">
        <v>62</v>
      </c>
      <c r="D122" s="9"/>
      <c r="E122" s="9"/>
      <c r="F122" s="9">
        <f t="shared" si="11"/>
        <v>0</v>
      </c>
      <c r="G122" s="21" t="s">
        <v>225</v>
      </c>
    </row>
    <row r="123" spans="1:7" ht="13.2" x14ac:dyDescent="0.25">
      <c r="A123" s="11" t="s">
        <v>203</v>
      </c>
      <c r="B123" s="7" t="s">
        <v>288</v>
      </c>
      <c r="C123" s="8" t="s">
        <v>62</v>
      </c>
      <c r="D123" s="9"/>
      <c r="E123" s="9"/>
      <c r="F123" s="9">
        <f t="shared" si="11"/>
        <v>0</v>
      </c>
      <c r="G123" s="21" t="s">
        <v>225</v>
      </c>
    </row>
    <row r="124" spans="1:7" ht="13.2" x14ac:dyDescent="0.25">
      <c r="A124" s="11" t="s">
        <v>204</v>
      </c>
      <c r="B124" s="7" t="s">
        <v>289</v>
      </c>
      <c r="C124" s="8" t="s">
        <v>62</v>
      </c>
      <c r="D124" s="9"/>
      <c r="E124" s="9"/>
      <c r="F124" s="9">
        <f t="shared" ref="F124" si="12">D124*E124</f>
        <v>0</v>
      </c>
      <c r="G124" s="21" t="s">
        <v>225</v>
      </c>
    </row>
    <row r="125" spans="1:7" ht="13.2" x14ac:dyDescent="0.25">
      <c r="A125" s="11" t="s">
        <v>206</v>
      </c>
      <c r="B125" s="7" t="s">
        <v>290</v>
      </c>
      <c r="C125" s="8" t="s">
        <v>62</v>
      </c>
      <c r="D125" s="9"/>
      <c r="E125" s="9"/>
      <c r="F125" s="9">
        <f t="shared" si="11"/>
        <v>0</v>
      </c>
      <c r="G125" s="21" t="s">
        <v>225</v>
      </c>
    </row>
    <row r="126" spans="1:7" ht="13.2" x14ac:dyDescent="0.3">
      <c r="A126" s="11" t="s">
        <v>207</v>
      </c>
      <c r="B126" s="14" t="s">
        <v>209</v>
      </c>
      <c r="C126" s="15" t="s">
        <v>210</v>
      </c>
      <c r="D126" s="9"/>
      <c r="E126" s="16"/>
      <c r="F126" s="9">
        <f t="shared" si="11"/>
        <v>0</v>
      </c>
      <c r="G126" s="21" t="s">
        <v>225</v>
      </c>
    </row>
    <row r="127" spans="1:7" ht="13.2" x14ac:dyDescent="0.3">
      <c r="A127" s="11" t="s">
        <v>208</v>
      </c>
      <c r="B127" s="14" t="s">
        <v>211</v>
      </c>
      <c r="C127" s="15" t="s">
        <v>210</v>
      </c>
      <c r="D127" s="9"/>
      <c r="E127" s="16"/>
      <c r="F127" s="9">
        <f t="shared" si="11"/>
        <v>0</v>
      </c>
      <c r="G127" s="21" t="s">
        <v>225</v>
      </c>
    </row>
    <row r="128" spans="1:7" ht="13.2" x14ac:dyDescent="0.25">
      <c r="A128" s="11" t="s">
        <v>261</v>
      </c>
      <c r="B128" s="7" t="s">
        <v>291</v>
      </c>
      <c r="C128" s="8" t="s">
        <v>212</v>
      </c>
      <c r="D128" s="9"/>
      <c r="E128" s="9"/>
      <c r="F128" s="9">
        <f t="shared" si="11"/>
        <v>0</v>
      </c>
      <c r="G128" s="21" t="s">
        <v>225</v>
      </c>
    </row>
    <row r="129" spans="1:7" ht="13.2" x14ac:dyDescent="0.25">
      <c r="A129" s="36" t="s">
        <v>253</v>
      </c>
      <c r="B129" s="37"/>
      <c r="C129" s="4"/>
      <c r="D129" s="4"/>
      <c r="E129" s="4"/>
      <c r="F129" s="5">
        <f>SUM(F130:F137)</f>
        <v>0</v>
      </c>
      <c r="G129" s="20"/>
    </row>
    <row r="130" spans="1:7" ht="13.2" x14ac:dyDescent="0.25">
      <c r="A130" s="11" t="s">
        <v>213</v>
      </c>
      <c r="B130" s="7" t="s">
        <v>254</v>
      </c>
      <c r="C130" s="8" t="s">
        <v>2</v>
      </c>
      <c r="D130" s="9"/>
      <c r="E130" s="9"/>
      <c r="F130" s="9">
        <f t="shared" ref="F130:F137" si="13">D130*E130</f>
        <v>0</v>
      </c>
      <c r="G130" s="21" t="s">
        <v>226</v>
      </c>
    </row>
    <row r="131" spans="1:7" ht="13.2" x14ac:dyDescent="0.25">
      <c r="A131" s="11" t="s">
        <v>214</v>
      </c>
      <c r="B131" s="7" t="s">
        <v>255</v>
      </c>
      <c r="C131" s="8" t="s">
        <v>2</v>
      </c>
      <c r="D131" s="9"/>
      <c r="E131" s="9"/>
      <c r="F131" s="9">
        <f t="shared" si="13"/>
        <v>0</v>
      </c>
      <c r="G131" s="21" t="s">
        <v>228</v>
      </c>
    </row>
    <row r="132" spans="1:7" ht="13.2" x14ac:dyDescent="0.25">
      <c r="A132" s="11" t="s">
        <v>216</v>
      </c>
      <c r="B132" s="7" t="s">
        <v>292</v>
      </c>
      <c r="C132" s="8" t="s">
        <v>46</v>
      </c>
      <c r="D132" s="9"/>
      <c r="E132" s="9"/>
      <c r="F132" s="9">
        <f t="shared" si="13"/>
        <v>0</v>
      </c>
      <c r="G132" s="21" t="s">
        <v>228</v>
      </c>
    </row>
    <row r="133" spans="1:7" ht="13.2" x14ac:dyDescent="0.25">
      <c r="A133" s="11" t="s">
        <v>217</v>
      </c>
      <c r="B133" s="7" t="s">
        <v>293</v>
      </c>
      <c r="C133" s="8" t="s">
        <v>46</v>
      </c>
      <c r="D133" s="9"/>
      <c r="E133" s="9"/>
      <c r="F133" s="9">
        <f t="shared" si="13"/>
        <v>0</v>
      </c>
      <c r="G133" s="21" t="s">
        <v>229</v>
      </c>
    </row>
    <row r="134" spans="1:7" ht="13.2" x14ac:dyDescent="0.25">
      <c r="A134" s="11" t="s">
        <v>218</v>
      </c>
      <c r="B134" s="7" t="s">
        <v>294</v>
      </c>
      <c r="C134" s="8" t="s">
        <v>49</v>
      </c>
      <c r="D134" s="9"/>
      <c r="E134" s="9"/>
      <c r="F134" s="9">
        <f t="shared" si="13"/>
        <v>0</v>
      </c>
      <c r="G134" s="21" t="s">
        <v>229</v>
      </c>
    </row>
    <row r="135" spans="1:7" ht="13.2" x14ac:dyDescent="0.25">
      <c r="A135" s="11" t="s">
        <v>219</v>
      </c>
      <c r="B135" s="7" t="s">
        <v>256</v>
      </c>
      <c r="C135" s="8" t="s">
        <v>46</v>
      </c>
      <c r="D135" s="9"/>
      <c r="E135" s="9"/>
      <c r="F135" s="9">
        <f t="shared" si="13"/>
        <v>0</v>
      </c>
      <c r="G135" s="21" t="s">
        <v>226</v>
      </c>
    </row>
    <row r="136" spans="1:7" ht="13.2" x14ac:dyDescent="0.25">
      <c r="A136" s="11" t="s">
        <v>220</v>
      </c>
      <c r="B136" s="7" t="s">
        <v>257</v>
      </c>
      <c r="C136" s="8" t="s">
        <v>46</v>
      </c>
      <c r="D136" s="9"/>
      <c r="E136" s="9"/>
      <c r="F136" s="9">
        <f t="shared" si="13"/>
        <v>0</v>
      </c>
      <c r="G136" s="21" t="s">
        <v>226</v>
      </c>
    </row>
    <row r="137" spans="1:7" ht="13.2" x14ac:dyDescent="0.25">
      <c r="A137" s="11" t="s">
        <v>221</v>
      </c>
      <c r="B137" s="7" t="s">
        <v>295</v>
      </c>
      <c r="C137" s="8" t="s">
        <v>46</v>
      </c>
      <c r="D137" s="9"/>
      <c r="E137" s="9"/>
      <c r="F137" s="9">
        <f t="shared" si="13"/>
        <v>0</v>
      </c>
      <c r="G137" s="21" t="s">
        <v>226</v>
      </c>
    </row>
    <row r="138" spans="1:7" ht="13.2" x14ac:dyDescent="0.3">
      <c r="A138" s="17"/>
      <c r="B138" s="17"/>
      <c r="C138" s="35" t="s">
        <v>222</v>
      </c>
      <c r="D138" s="35"/>
      <c r="E138" s="35"/>
      <c r="F138" s="18">
        <f>F129+F113+F93+F82+F74+F64+F42+F23+F12+F4</f>
        <v>0</v>
      </c>
    </row>
    <row r="139" spans="1:7" ht="13.2" x14ac:dyDescent="0.3">
      <c r="A139" s="17"/>
      <c r="B139" s="17"/>
      <c r="C139" s="35" t="s">
        <v>223</v>
      </c>
      <c r="D139" s="35"/>
      <c r="E139" s="35"/>
      <c r="F139" s="18">
        <f>F138*20%</f>
        <v>0</v>
      </c>
    </row>
    <row r="140" spans="1:7" ht="13.2" x14ac:dyDescent="0.3">
      <c r="A140" s="17"/>
      <c r="B140" s="17"/>
      <c r="C140" s="35" t="s">
        <v>224</v>
      </c>
      <c r="D140" s="35"/>
      <c r="E140" s="35"/>
      <c r="F140" s="18">
        <f>F138+F139</f>
        <v>0</v>
      </c>
    </row>
    <row r="143" spans="1:7" x14ac:dyDescent="0.25">
      <c r="E143" s="19"/>
    </row>
  </sheetData>
  <mergeCells count="15">
    <mergeCell ref="A1:G1"/>
    <mergeCell ref="A2:G2"/>
    <mergeCell ref="C140:E140"/>
    <mergeCell ref="A82:B82"/>
    <mergeCell ref="A93:B93"/>
    <mergeCell ref="A113:B113"/>
    <mergeCell ref="A129:B129"/>
    <mergeCell ref="C138:E138"/>
    <mergeCell ref="C139:E139"/>
    <mergeCell ref="A74:B74"/>
    <mergeCell ref="A4:B4"/>
    <mergeCell ref="A12:B12"/>
    <mergeCell ref="A23:B23"/>
    <mergeCell ref="A42:B42"/>
    <mergeCell ref="A64:B6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&amp;C&amp;"Arial Narrow,Normal"MBC - DDED Commun à tous les lots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BE4AC-17CF-449E-9D59-A5EE969DAB91}">
  <sheetPr>
    <pageSetUpPr fitToPage="1"/>
  </sheetPr>
  <dimension ref="A1:G143"/>
  <sheetViews>
    <sheetView topLeftCell="A120" zoomScale="90" zoomScaleNormal="90" workbookViewId="0">
      <selection activeCell="J11" sqref="J11"/>
    </sheetView>
  </sheetViews>
  <sheetFormatPr baseColWidth="10" defaultColWidth="11.44140625" defaultRowHeight="12" x14ac:dyDescent="0.25"/>
  <cols>
    <col min="1" max="1" width="5.5546875" style="3" bestFit="1" customWidth="1"/>
    <col min="2" max="2" width="126.88671875" style="3" bestFit="1" customWidth="1"/>
    <col min="3" max="3" width="4.6640625" style="3" bestFit="1" customWidth="1"/>
    <col min="4" max="4" width="12.44140625" style="3" bestFit="1" customWidth="1"/>
    <col min="5" max="5" width="8.44140625" style="3" bestFit="1" customWidth="1"/>
    <col min="6" max="6" width="14.6640625" style="3" customWidth="1"/>
    <col min="7" max="7" width="8.109375" style="3" customWidth="1"/>
    <col min="8" max="16384" width="11.44140625" style="3"/>
  </cols>
  <sheetData>
    <row r="1" spans="1:7" ht="48.6" customHeight="1" x14ac:dyDescent="0.45">
      <c r="A1" s="29" t="s">
        <v>296</v>
      </c>
      <c r="B1" s="30"/>
      <c r="C1" s="30"/>
      <c r="D1" s="30"/>
      <c r="E1" s="30"/>
      <c r="F1" s="30"/>
      <c r="G1" s="31"/>
    </row>
    <row r="2" spans="1:7" ht="48" customHeight="1" x14ac:dyDescent="0.45">
      <c r="A2" s="38" t="s">
        <v>306</v>
      </c>
      <c r="B2" s="39"/>
      <c r="C2" s="39"/>
      <c r="D2" s="39"/>
      <c r="E2" s="39"/>
      <c r="F2" s="39"/>
      <c r="G2" s="40"/>
    </row>
    <row r="3" spans="1:7" ht="26.4" x14ac:dyDescent="0.25">
      <c r="A3" s="1" t="s">
        <v>0</v>
      </c>
      <c r="B3" s="1" t="s">
        <v>1</v>
      </c>
      <c r="C3" s="2" t="s">
        <v>2</v>
      </c>
      <c r="D3" s="1" t="s">
        <v>3</v>
      </c>
      <c r="E3" s="2" t="s">
        <v>4</v>
      </c>
      <c r="F3" s="1" t="s">
        <v>5</v>
      </c>
      <c r="G3" s="1" t="s">
        <v>230</v>
      </c>
    </row>
    <row r="4" spans="1:7" ht="13.2" x14ac:dyDescent="0.25">
      <c r="A4" s="36" t="s">
        <v>6</v>
      </c>
      <c r="B4" s="37"/>
      <c r="C4" s="4"/>
      <c r="D4" s="4"/>
      <c r="E4" s="4"/>
      <c r="F4" s="5">
        <f>SUM(F5:F11)</f>
        <v>0</v>
      </c>
      <c r="G4" s="20"/>
    </row>
    <row r="5" spans="1:7" ht="13.2" x14ac:dyDescent="0.25">
      <c r="A5" s="6" t="s">
        <v>7</v>
      </c>
      <c r="B5" s="7" t="s">
        <v>8</v>
      </c>
      <c r="C5" s="8" t="s">
        <v>9</v>
      </c>
      <c r="D5" s="9">
        <f>'DDED à completer '!D5</f>
        <v>0</v>
      </c>
      <c r="E5" s="10">
        <v>1</v>
      </c>
      <c r="F5" s="9">
        <f>D5*E5</f>
        <v>0</v>
      </c>
      <c r="G5" s="21" t="s">
        <v>225</v>
      </c>
    </row>
    <row r="6" spans="1:7" ht="13.2" x14ac:dyDescent="0.25">
      <c r="A6" s="6" t="s">
        <v>10</v>
      </c>
      <c r="B6" s="7" t="s">
        <v>11</v>
      </c>
      <c r="C6" s="8" t="s">
        <v>9</v>
      </c>
      <c r="D6" s="9">
        <f>'DDED à completer '!D6</f>
        <v>0</v>
      </c>
      <c r="E6" s="10"/>
      <c r="F6" s="9">
        <f t="shared" ref="F6:F11" si="0">D6*E6</f>
        <v>0</v>
      </c>
      <c r="G6" s="21" t="s">
        <v>225</v>
      </c>
    </row>
    <row r="7" spans="1:7" ht="13.2" x14ac:dyDescent="0.25">
      <c r="A7" s="6" t="s">
        <v>12</v>
      </c>
      <c r="B7" s="7" t="s">
        <v>13</v>
      </c>
      <c r="C7" s="8" t="s">
        <v>9</v>
      </c>
      <c r="D7" s="9">
        <f>'DDED à completer '!D7</f>
        <v>0</v>
      </c>
      <c r="E7" s="10"/>
      <c r="F7" s="9">
        <f t="shared" si="0"/>
        <v>0</v>
      </c>
      <c r="G7" s="21" t="s">
        <v>225</v>
      </c>
    </row>
    <row r="8" spans="1:7" ht="13.2" x14ac:dyDescent="0.25">
      <c r="A8" s="6" t="s">
        <v>14</v>
      </c>
      <c r="B8" s="7" t="s">
        <v>15</v>
      </c>
      <c r="C8" s="8" t="s">
        <v>9</v>
      </c>
      <c r="D8" s="9">
        <f>'DDED à completer '!D8</f>
        <v>0</v>
      </c>
      <c r="E8" s="10"/>
      <c r="F8" s="9">
        <f t="shared" si="0"/>
        <v>0</v>
      </c>
      <c r="G8" s="21" t="s">
        <v>225</v>
      </c>
    </row>
    <row r="9" spans="1:7" ht="13.2" x14ac:dyDescent="0.25">
      <c r="A9" s="6" t="s">
        <v>16</v>
      </c>
      <c r="B9" s="7" t="s">
        <v>17</v>
      </c>
      <c r="C9" s="8" t="s">
        <v>9</v>
      </c>
      <c r="D9" s="9">
        <f>'DDED à completer '!D9</f>
        <v>0</v>
      </c>
      <c r="E9" s="10"/>
      <c r="F9" s="9">
        <f t="shared" si="0"/>
        <v>0</v>
      </c>
      <c r="G9" s="21" t="s">
        <v>225</v>
      </c>
    </row>
    <row r="10" spans="1:7" ht="13.2" x14ac:dyDescent="0.25">
      <c r="A10" s="6" t="s">
        <v>18</v>
      </c>
      <c r="B10" s="7" t="s">
        <v>19</v>
      </c>
      <c r="C10" s="8" t="s">
        <v>9</v>
      </c>
      <c r="D10" s="9">
        <f>'DDED à completer '!D10</f>
        <v>0</v>
      </c>
      <c r="E10" s="10"/>
      <c r="F10" s="9">
        <f t="shared" si="0"/>
        <v>0</v>
      </c>
      <c r="G10" s="21" t="s">
        <v>225</v>
      </c>
    </row>
    <row r="11" spans="1:7" ht="13.2" x14ac:dyDescent="0.25">
      <c r="A11" s="6" t="s">
        <v>20</v>
      </c>
      <c r="B11" s="7" t="s">
        <v>21</v>
      </c>
      <c r="C11" s="8" t="s">
        <v>9</v>
      </c>
      <c r="D11" s="9">
        <f>'DDED à completer '!D11</f>
        <v>0</v>
      </c>
      <c r="E11" s="10"/>
      <c r="F11" s="9">
        <f t="shared" si="0"/>
        <v>0</v>
      </c>
      <c r="G11" s="21" t="s">
        <v>225</v>
      </c>
    </row>
    <row r="12" spans="1:7" ht="13.2" x14ac:dyDescent="0.25">
      <c r="A12" s="36" t="s">
        <v>22</v>
      </c>
      <c r="B12" s="37"/>
      <c r="C12" s="4"/>
      <c r="D12" s="4"/>
      <c r="E12" s="4"/>
      <c r="F12" s="5">
        <f>SUM(F13:F22)</f>
        <v>0</v>
      </c>
      <c r="G12" s="20"/>
    </row>
    <row r="13" spans="1:7" ht="13.2" x14ac:dyDescent="0.25">
      <c r="A13" s="11" t="s">
        <v>23</v>
      </c>
      <c r="B13" s="7" t="s">
        <v>24</v>
      </c>
      <c r="C13" s="8" t="s">
        <v>9</v>
      </c>
      <c r="D13" s="9">
        <f>'DDED à completer '!D13</f>
        <v>0</v>
      </c>
      <c r="E13" s="9">
        <v>1</v>
      </c>
      <c r="F13" s="9">
        <f t="shared" ref="F13:F22" si="1">D13*E13</f>
        <v>0</v>
      </c>
      <c r="G13" s="21" t="s">
        <v>225</v>
      </c>
    </row>
    <row r="14" spans="1:7" ht="13.2" x14ac:dyDescent="0.25">
      <c r="A14" s="11" t="s">
        <v>25</v>
      </c>
      <c r="B14" s="7" t="s">
        <v>26</v>
      </c>
      <c r="C14" s="8" t="s">
        <v>9</v>
      </c>
      <c r="D14" s="9">
        <f>'DDED à completer '!D14</f>
        <v>0</v>
      </c>
      <c r="E14" s="9"/>
      <c r="F14" s="9">
        <f t="shared" si="1"/>
        <v>0</v>
      </c>
      <c r="G14" s="21" t="s">
        <v>225</v>
      </c>
    </row>
    <row r="15" spans="1:7" ht="13.2" x14ac:dyDescent="0.25">
      <c r="A15" s="11" t="s">
        <v>27</v>
      </c>
      <c r="B15" s="7" t="s">
        <v>28</v>
      </c>
      <c r="C15" s="8" t="s">
        <v>9</v>
      </c>
      <c r="D15" s="9">
        <f>'DDED à completer '!D15</f>
        <v>0</v>
      </c>
      <c r="E15" s="9"/>
      <c r="F15" s="9">
        <f t="shared" si="1"/>
        <v>0</v>
      </c>
      <c r="G15" s="21" t="s">
        <v>225</v>
      </c>
    </row>
    <row r="16" spans="1:7" ht="13.2" x14ac:dyDescent="0.25">
      <c r="A16" s="11" t="s">
        <v>29</v>
      </c>
      <c r="B16" s="7" t="s">
        <v>30</v>
      </c>
      <c r="C16" s="8" t="s">
        <v>9</v>
      </c>
      <c r="D16" s="9">
        <f>'DDED à completer '!D16</f>
        <v>0</v>
      </c>
      <c r="E16" s="9"/>
      <c r="F16" s="9">
        <f t="shared" si="1"/>
        <v>0</v>
      </c>
      <c r="G16" s="21" t="s">
        <v>225</v>
      </c>
    </row>
    <row r="17" spans="1:7" ht="13.2" x14ac:dyDescent="0.25">
      <c r="A17" s="11" t="s">
        <v>31</v>
      </c>
      <c r="B17" s="7" t="s">
        <v>33</v>
      </c>
      <c r="C17" s="8" t="s">
        <v>9</v>
      </c>
      <c r="D17" s="9">
        <f>'DDED à completer '!D17</f>
        <v>0</v>
      </c>
      <c r="E17" s="9"/>
      <c r="F17" s="9">
        <f t="shared" si="1"/>
        <v>0</v>
      </c>
      <c r="G17" s="21" t="s">
        <v>225</v>
      </c>
    </row>
    <row r="18" spans="1:7" ht="13.2" x14ac:dyDescent="0.25">
      <c r="A18" s="11" t="s">
        <v>32</v>
      </c>
      <c r="B18" s="7" t="s">
        <v>35</v>
      </c>
      <c r="C18" s="8" t="s">
        <v>9</v>
      </c>
      <c r="D18" s="9">
        <f>'DDED à completer '!D18</f>
        <v>0</v>
      </c>
      <c r="E18" s="9">
        <v>1</v>
      </c>
      <c r="F18" s="9">
        <f t="shared" si="1"/>
        <v>0</v>
      </c>
      <c r="G18" s="21" t="s">
        <v>225</v>
      </c>
    </row>
    <row r="19" spans="1:7" ht="13.2" x14ac:dyDescent="0.25">
      <c r="A19" s="11" t="s">
        <v>34</v>
      </c>
      <c r="B19" s="7" t="s">
        <v>37</v>
      </c>
      <c r="C19" s="8" t="s">
        <v>9</v>
      </c>
      <c r="D19" s="9">
        <f>'DDED à completer '!D19</f>
        <v>0</v>
      </c>
      <c r="E19" s="9"/>
      <c r="F19" s="9">
        <f t="shared" si="1"/>
        <v>0</v>
      </c>
      <c r="G19" s="21" t="s">
        <v>225</v>
      </c>
    </row>
    <row r="20" spans="1:7" ht="13.2" x14ac:dyDescent="0.25">
      <c r="A20" s="11" t="s">
        <v>36</v>
      </c>
      <c r="B20" s="7" t="s">
        <v>39</v>
      </c>
      <c r="C20" s="8" t="s">
        <v>9</v>
      </c>
      <c r="D20" s="9">
        <f>'DDED à completer '!D20</f>
        <v>0</v>
      </c>
      <c r="E20" s="9"/>
      <c r="F20" s="9">
        <f t="shared" si="1"/>
        <v>0</v>
      </c>
      <c r="G20" s="21" t="s">
        <v>225</v>
      </c>
    </row>
    <row r="21" spans="1:7" ht="13.2" x14ac:dyDescent="0.25">
      <c r="A21" s="11" t="s">
        <v>38</v>
      </c>
      <c r="B21" s="7" t="s">
        <v>41</v>
      </c>
      <c r="C21" s="8" t="s">
        <v>9</v>
      </c>
      <c r="D21" s="9">
        <f>'DDED à completer '!D21</f>
        <v>0</v>
      </c>
      <c r="E21" s="9"/>
      <c r="F21" s="9">
        <f t="shared" si="1"/>
        <v>0</v>
      </c>
      <c r="G21" s="21" t="s">
        <v>225</v>
      </c>
    </row>
    <row r="22" spans="1:7" ht="13.2" x14ac:dyDescent="0.25">
      <c r="A22" s="11" t="s">
        <v>40</v>
      </c>
      <c r="B22" s="7" t="s">
        <v>42</v>
      </c>
      <c r="C22" s="8" t="s">
        <v>9</v>
      </c>
      <c r="D22" s="9">
        <f>'DDED à completer '!D22</f>
        <v>0</v>
      </c>
      <c r="E22" s="9"/>
      <c r="F22" s="9">
        <f t="shared" si="1"/>
        <v>0</v>
      </c>
      <c r="G22" s="21" t="s">
        <v>225</v>
      </c>
    </row>
    <row r="23" spans="1:7" ht="13.2" x14ac:dyDescent="0.25">
      <c r="A23" s="36" t="s">
        <v>43</v>
      </c>
      <c r="B23" s="37"/>
      <c r="C23" s="4"/>
      <c r="D23" s="4"/>
      <c r="E23" s="4"/>
      <c r="F23" s="5">
        <f>SUM(F24:F41)</f>
        <v>0</v>
      </c>
      <c r="G23" s="20"/>
    </row>
    <row r="24" spans="1:7" ht="13.2" x14ac:dyDescent="0.25">
      <c r="A24" s="12" t="s">
        <v>44</v>
      </c>
      <c r="B24" s="7" t="s">
        <v>45</v>
      </c>
      <c r="C24" s="8" t="s">
        <v>46</v>
      </c>
      <c r="D24" s="9">
        <f>'DDED à completer '!D24</f>
        <v>0</v>
      </c>
      <c r="E24" s="9">
        <v>300</v>
      </c>
      <c r="F24" s="9">
        <f t="shared" ref="F24:F41" si="2">D24*E24</f>
        <v>0</v>
      </c>
      <c r="G24" s="21" t="s">
        <v>225</v>
      </c>
    </row>
    <row r="25" spans="1:7" ht="13.2" x14ac:dyDescent="0.25">
      <c r="A25" s="12" t="s">
        <v>47</v>
      </c>
      <c r="B25" s="7" t="s">
        <v>193</v>
      </c>
      <c r="C25" s="8" t="s">
        <v>49</v>
      </c>
      <c r="D25" s="9">
        <f>'DDED à completer '!D25</f>
        <v>0</v>
      </c>
      <c r="E25" s="9">
        <v>500</v>
      </c>
      <c r="F25" s="9">
        <f t="shared" si="2"/>
        <v>0</v>
      </c>
      <c r="G25" s="21" t="s">
        <v>225</v>
      </c>
    </row>
    <row r="26" spans="1:7" ht="13.2" x14ac:dyDescent="0.25">
      <c r="A26" s="12" t="s">
        <v>50</v>
      </c>
      <c r="B26" s="7" t="s">
        <v>48</v>
      </c>
      <c r="C26" s="8" t="s">
        <v>49</v>
      </c>
      <c r="D26" s="9">
        <f>'DDED à completer '!D26</f>
        <v>0</v>
      </c>
      <c r="E26" s="9">
        <v>1000</v>
      </c>
      <c r="F26" s="9">
        <f t="shared" si="2"/>
        <v>0</v>
      </c>
      <c r="G26" s="21" t="s">
        <v>225</v>
      </c>
    </row>
    <row r="27" spans="1:7" ht="13.2" x14ac:dyDescent="0.25">
      <c r="A27" s="12" t="s">
        <v>52</v>
      </c>
      <c r="B27" s="7" t="s">
        <v>51</v>
      </c>
      <c r="C27" s="8" t="s">
        <v>49</v>
      </c>
      <c r="D27" s="9">
        <f>'DDED à completer '!D27</f>
        <v>0</v>
      </c>
      <c r="E27" s="9">
        <v>500</v>
      </c>
      <c r="F27" s="9">
        <f t="shared" si="2"/>
        <v>0</v>
      </c>
      <c r="G27" s="21" t="s">
        <v>225</v>
      </c>
    </row>
    <row r="28" spans="1:7" ht="13.2" x14ac:dyDescent="0.25">
      <c r="A28" s="12" t="s">
        <v>54</v>
      </c>
      <c r="B28" s="7" t="s">
        <v>53</v>
      </c>
      <c r="C28" s="8" t="s">
        <v>2</v>
      </c>
      <c r="D28" s="9">
        <f>'DDED à completer '!D28</f>
        <v>0</v>
      </c>
      <c r="E28" s="9">
        <v>50</v>
      </c>
      <c r="F28" s="9">
        <f t="shared" si="2"/>
        <v>0</v>
      </c>
      <c r="G28" s="21" t="s">
        <v>225</v>
      </c>
    </row>
    <row r="29" spans="1:7" ht="13.2" x14ac:dyDescent="0.25">
      <c r="A29" s="12" t="s">
        <v>57</v>
      </c>
      <c r="B29" s="7" t="s">
        <v>55</v>
      </c>
      <c r="C29" s="8" t="s">
        <v>56</v>
      </c>
      <c r="D29" s="9">
        <f>'DDED à completer '!D29</f>
        <v>0</v>
      </c>
      <c r="E29" s="9">
        <v>200</v>
      </c>
      <c r="F29" s="9">
        <f t="shared" si="2"/>
        <v>0</v>
      </c>
      <c r="G29" s="21" t="s">
        <v>225</v>
      </c>
    </row>
    <row r="30" spans="1:7" ht="13.2" x14ac:dyDescent="0.25">
      <c r="A30" s="12" t="s">
        <v>59</v>
      </c>
      <c r="B30" s="7" t="s">
        <v>58</v>
      </c>
      <c r="C30" s="8" t="s">
        <v>46</v>
      </c>
      <c r="D30" s="9">
        <f>'DDED à completer '!D30</f>
        <v>0</v>
      </c>
      <c r="E30" s="9">
        <f>1100/6</f>
        <v>183.33333333333334</v>
      </c>
      <c r="F30" s="9">
        <f t="shared" si="2"/>
        <v>0</v>
      </c>
      <c r="G30" s="21" t="s">
        <v>225</v>
      </c>
    </row>
    <row r="31" spans="1:7" ht="13.2" x14ac:dyDescent="0.25">
      <c r="A31" s="12" t="s">
        <v>61</v>
      </c>
      <c r="B31" s="7" t="s">
        <v>60</v>
      </c>
      <c r="C31" s="8" t="s">
        <v>46</v>
      </c>
      <c r="D31" s="9">
        <f>'DDED à completer '!D31</f>
        <v>0</v>
      </c>
      <c r="E31" s="9">
        <v>20</v>
      </c>
      <c r="F31" s="9">
        <f t="shared" si="2"/>
        <v>0</v>
      </c>
      <c r="G31" s="21" t="s">
        <v>225</v>
      </c>
    </row>
    <row r="32" spans="1:7" ht="13.2" x14ac:dyDescent="0.25">
      <c r="A32" s="12" t="s">
        <v>63</v>
      </c>
      <c r="B32" s="7" t="s">
        <v>65</v>
      </c>
      <c r="C32" s="8" t="s">
        <v>62</v>
      </c>
      <c r="D32" s="9">
        <f>'DDED à completer '!D32</f>
        <v>0</v>
      </c>
      <c r="E32" s="9">
        <v>0</v>
      </c>
      <c r="F32" s="9">
        <f t="shared" si="2"/>
        <v>0</v>
      </c>
      <c r="G32" s="21" t="s">
        <v>225</v>
      </c>
    </row>
    <row r="33" spans="1:7" ht="13.2" x14ac:dyDescent="0.25">
      <c r="A33" s="12" t="s">
        <v>64</v>
      </c>
      <c r="B33" s="7" t="s">
        <v>67</v>
      </c>
      <c r="C33" s="8" t="s">
        <v>62</v>
      </c>
      <c r="D33" s="9">
        <f>'DDED à completer '!D33</f>
        <v>0</v>
      </c>
      <c r="E33" s="9">
        <v>40</v>
      </c>
      <c r="F33" s="9">
        <f t="shared" si="2"/>
        <v>0</v>
      </c>
      <c r="G33" s="21" t="s">
        <v>225</v>
      </c>
    </row>
    <row r="34" spans="1:7" ht="15.6" customHeight="1" x14ac:dyDescent="0.25">
      <c r="A34" s="12" t="s">
        <v>66</v>
      </c>
      <c r="B34" s="7" t="s">
        <v>69</v>
      </c>
      <c r="C34" s="8" t="s">
        <v>56</v>
      </c>
      <c r="D34" s="9">
        <f>'DDED à completer '!D34</f>
        <v>0</v>
      </c>
      <c r="E34" s="9">
        <v>3000</v>
      </c>
      <c r="F34" s="9">
        <f t="shared" si="2"/>
        <v>0</v>
      </c>
      <c r="G34" s="21" t="s">
        <v>225</v>
      </c>
    </row>
    <row r="35" spans="1:7" ht="18" customHeight="1" x14ac:dyDescent="0.25">
      <c r="A35" s="12" t="s">
        <v>68</v>
      </c>
      <c r="B35" s="7" t="s">
        <v>232</v>
      </c>
      <c r="C35" s="8" t="s">
        <v>62</v>
      </c>
      <c r="D35" s="9">
        <f>'DDED à completer '!D35</f>
        <v>0</v>
      </c>
      <c r="E35" s="9">
        <v>40</v>
      </c>
      <c r="F35" s="9">
        <f t="shared" si="2"/>
        <v>0</v>
      </c>
      <c r="G35" s="21" t="s">
        <v>225</v>
      </c>
    </row>
    <row r="36" spans="1:7" ht="13.2" x14ac:dyDescent="0.25">
      <c r="A36" s="12" t="s">
        <v>70</v>
      </c>
      <c r="B36" s="7" t="s">
        <v>71</v>
      </c>
      <c r="C36" s="8" t="s">
        <v>56</v>
      </c>
      <c r="D36" s="9">
        <f>'DDED à completer '!D36</f>
        <v>0</v>
      </c>
      <c r="E36" s="9">
        <v>2978</v>
      </c>
      <c r="F36" s="9">
        <f t="shared" si="2"/>
        <v>0</v>
      </c>
      <c r="G36" s="21" t="s">
        <v>225</v>
      </c>
    </row>
    <row r="37" spans="1:7" ht="13.2" x14ac:dyDescent="0.25">
      <c r="A37" s="12" t="s">
        <v>72</v>
      </c>
      <c r="B37" s="7" t="s">
        <v>73</v>
      </c>
      <c r="C37" s="8" t="s">
        <v>62</v>
      </c>
      <c r="D37" s="9">
        <f>'DDED à completer '!D37</f>
        <v>0</v>
      </c>
      <c r="E37" s="9">
        <v>0</v>
      </c>
      <c r="F37" s="9">
        <f t="shared" si="2"/>
        <v>0</v>
      </c>
      <c r="G37" s="21" t="s">
        <v>225</v>
      </c>
    </row>
    <row r="38" spans="1:7" ht="13.2" x14ac:dyDescent="0.25">
      <c r="A38" s="12" t="s">
        <v>74</v>
      </c>
      <c r="B38" s="7" t="s">
        <v>233</v>
      </c>
      <c r="C38" s="8" t="s">
        <v>56</v>
      </c>
      <c r="D38" s="9">
        <f>'DDED à completer '!D38</f>
        <v>0</v>
      </c>
      <c r="E38" s="9">
        <v>10351</v>
      </c>
      <c r="F38" s="9">
        <f t="shared" si="2"/>
        <v>0</v>
      </c>
      <c r="G38" s="21" t="s">
        <v>225</v>
      </c>
    </row>
    <row r="39" spans="1:7" ht="13.2" x14ac:dyDescent="0.25">
      <c r="A39" s="12" t="s">
        <v>75</v>
      </c>
      <c r="B39" s="7" t="s">
        <v>78</v>
      </c>
      <c r="C39" s="8" t="s">
        <v>56</v>
      </c>
      <c r="D39" s="9">
        <f>'DDED à completer '!D39</f>
        <v>0</v>
      </c>
      <c r="E39" s="9">
        <v>16000</v>
      </c>
      <c r="F39" s="9">
        <f t="shared" si="2"/>
        <v>0</v>
      </c>
      <c r="G39" s="21" t="s">
        <v>225</v>
      </c>
    </row>
    <row r="40" spans="1:7" ht="13.2" x14ac:dyDescent="0.25">
      <c r="A40" s="12" t="s">
        <v>76</v>
      </c>
      <c r="B40" s="7" t="s">
        <v>234</v>
      </c>
      <c r="C40" s="8" t="s">
        <v>49</v>
      </c>
      <c r="D40" s="9">
        <f>'DDED à completer '!D40</f>
        <v>0</v>
      </c>
      <c r="E40" s="9">
        <v>0</v>
      </c>
      <c r="F40" s="9">
        <f t="shared" si="2"/>
        <v>0</v>
      </c>
      <c r="G40" s="21" t="s">
        <v>225</v>
      </c>
    </row>
    <row r="41" spans="1:7" ht="13.2" x14ac:dyDescent="0.25">
      <c r="A41" s="12" t="s">
        <v>77</v>
      </c>
      <c r="B41" s="7" t="s">
        <v>79</v>
      </c>
      <c r="C41" s="8" t="s">
        <v>2</v>
      </c>
      <c r="D41" s="9">
        <f>'DDED à completer '!D41</f>
        <v>0</v>
      </c>
      <c r="E41" s="9">
        <v>0</v>
      </c>
      <c r="F41" s="9">
        <f t="shared" si="2"/>
        <v>0</v>
      </c>
      <c r="G41" s="21" t="s">
        <v>225</v>
      </c>
    </row>
    <row r="42" spans="1:7" ht="13.2" x14ac:dyDescent="0.25">
      <c r="A42" s="36" t="s">
        <v>80</v>
      </c>
      <c r="B42" s="37"/>
      <c r="C42" s="4"/>
      <c r="D42" s="4"/>
      <c r="E42" s="4"/>
      <c r="F42" s="5">
        <f>SUM(F43:F63)</f>
        <v>0</v>
      </c>
      <c r="G42" s="20"/>
    </row>
    <row r="43" spans="1:7" ht="13.2" x14ac:dyDescent="0.25">
      <c r="A43" s="11" t="s">
        <v>81</v>
      </c>
      <c r="B43" s="7" t="s">
        <v>235</v>
      </c>
      <c r="C43" s="8" t="s">
        <v>56</v>
      </c>
      <c r="D43" s="9">
        <f>'DDED à completer '!D43</f>
        <v>0</v>
      </c>
      <c r="E43" s="9">
        <v>45840</v>
      </c>
      <c r="F43" s="9">
        <f t="shared" ref="F43:F63" si="3">D43*E43</f>
        <v>0</v>
      </c>
      <c r="G43" s="21" t="s">
        <v>225</v>
      </c>
    </row>
    <row r="44" spans="1:7" ht="13.2" x14ac:dyDescent="0.25">
      <c r="A44" s="11" t="s">
        <v>82</v>
      </c>
      <c r="B44" s="7" t="s">
        <v>84</v>
      </c>
      <c r="C44" s="8" t="s">
        <v>56</v>
      </c>
      <c r="D44" s="9">
        <f>'DDED à completer '!D44</f>
        <v>0</v>
      </c>
      <c r="E44" s="9">
        <v>10596</v>
      </c>
      <c r="F44" s="9">
        <f t="shared" si="3"/>
        <v>0</v>
      </c>
      <c r="G44" s="21" t="s">
        <v>225</v>
      </c>
    </row>
    <row r="45" spans="1:7" ht="13.2" x14ac:dyDescent="0.25">
      <c r="A45" s="11" t="s">
        <v>83</v>
      </c>
      <c r="B45" s="7" t="s">
        <v>236</v>
      </c>
      <c r="C45" s="8" t="s">
        <v>56</v>
      </c>
      <c r="D45" s="9">
        <f>'DDED à completer '!D45</f>
        <v>0</v>
      </c>
      <c r="E45" s="9">
        <v>56436</v>
      </c>
      <c r="F45" s="9">
        <f t="shared" si="3"/>
        <v>0</v>
      </c>
      <c r="G45" s="21" t="s">
        <v>225</v>
      </c>
    </row>
    <row r="46" spans="1:7" ht="13.2" x14ac:dyDescent="0.25">
      <c r="A46" s="11" t="s">
        <v>85</v>
      </c>
      <c r="B46" s="7" t="s">
        <v>272</v>
      </c>
      <c r="C46" s="8" t="s">
        <v>56</v>
      </c>
      <c r="D46" s="9">
        <f>'DDED à completer '!D46</f>
        <v>0</v>
      </c>
      <c r="E46" s="9">
        <v>0</v>
      </c>
      <c r="F46" s="9">
        <f t="shared" si="3"/>
        <v>0</v>
      </c>
      <c r="G46" s="21" t="s">
        <v>225</v>
      </c>
    </row>
    <row r="47" spans="1:7" ht="13.2" x14ac:dyDescent="0.25">
      <c r="A47" s="11" t="s">
        <v>86</v>
      </c>
      <c r="B47" s="7" t="s">
        <v>87</v>
      </c>
      <c r="C47" s="8" t="s">
        <v>56</v>
      </c>
      <c r="D47" s="9">
        <f>'DDED à completer '!D47</f>
        <v>0</v>
      </c>
      <c r="E47" s="9">
        <v>0</v>
      </c>
      <c r="F47" s="9">
        <f t="shared" si="3"/>
        <v>0</v>
      </c>
      <c r="G47" s="21" t="s">
        <v>225</v>
      </c>
    </row>
    <row r="48" spans="1:7" ht="13.2" x14ac:dyDescent="0.25">
      <c r="A48" s="11" t="s">
        <v>88</v>
      </c>
      <c r="B48" s="7" t="s">
        <v>273</v>
      </c>
      <c r="C48" s="8" t="s">
        <v>49</v>
      </c>
      <c r="D48" s="9">
        <f>'DDED à completer '!D48</f>
        <v>0</v>
      </c>
      <c r="E48" s="9">
        <v>0</v>
      </c>
      <c r="F48" s="9">
        <f t="shared" si="3"/>
        <v>0</v>
      </c>
      <c r="G48" s="21" t="s">
        <v>225</v>
      </c>
    </row>
    <row r="49" spans="1:7" ht="13.2" x14ac:dyDescent="0.25">
      <c r="A49" s="11" t="s">
        <v>90</v>
      </c>
      <c r="B49" s="7" t="s">
        <v>274</v>
      </c>
      <c r="C49" s="8" t="s">
        <v>56</v>
      </c>
      <c r="D49" s="9">
        <f>'DDED à completer '!D49</f>
        <v>0</v>
      </c>
      <c r="E49" s="9">
        <v>0</v>
      </c>
      <c r="F49" s="9">
        <f t="shared" si="3"/>
        <v>0</v>
      </c>
      <c r="G49" s="21" t="s">
        <v>225</v>
      </c>
    </row>
    <row r="50" spans="1:7" ht="13.2" x14ac:dyDescent="0.25">
      <c r="A50" s="11" t="s">
        <v>93</v>
      </c>
      <c r="B50" s="7" t="s">
        <v>275</v>
      </c>
      <c r="C50" s="8" t="s">
        <v>56</v>
      </c>
      <c r="D50" s="9">
        <f>'DDED à completer '!D50</f>
        <v>0</v>
      </c>
      <c r="E50" s="9">
        <v>0</v>
      </c>
      <c r="F50" s="9">
        <f t="shared" si="3"/>
        <v>0</v>
      </c>
      <c r="G50" s="21" t="s">
        <v>225</v>
      </c>
    </row>
    <row r="51" spans="1:7" ht="13.2" x14ac:dyDescent="0.25">
      <c r="A51" s="11" t="s">
        <v>95</v>
      </c>
      <c r="B51" s="7" t="s">
        <v>276</v>
      </c>
      <c r="C51" s="8" t="s">
        <v>56</v>
      </c>
      <c r="D51" s="9">
        <f>'DDED à completer '!D51</f>
        <v>0</v>
      </c>
      <c r="E51" s="9">
        <v>0</v>
      </c>
      <c r="F51" s="9">
        <f t="shared" si="3"/>
        <v>0</v>
      </c>
      <c r="G51" s="21" t="s">
        <v>225</v>
      </c>
    </row>
    <row r="52" spans="1:7" ht="13.2" x14ac:dyDescent="0.25">
      <c r="A52" s="11" t="s">
        <v>97</v>
      </c>
      <c r="B52" s="7" t="s">
        <v>91</v>
      </c>
      <c r="C52" s="8" t="s">
        <v>92</v>
      </c>
      <c r="D52" s="9">
        <f>'DDED à completer '!D52</f>
        <v>0</v>
      </c>
      <c r="E52" s="9">
        <v>0</v>
      </c>
      <c r="F52" s="9">
        <f t="shared" si="3"/>
        <v>0</v>
      </c>
      <c r="G52" s="21" t="s">
        <v>225</v>
      </c>
    </row>
    <row r="53" spans="1:7" ht="13.2" x14ac:dyDescent="0.25">
      <c r="A53" s="11" t="s">
        <v>99</v>
      </c>
      <c r="B53" s="7" t="s">
        <v>94</v>
      </c>
      <c r="C53" s="8" t="s">
        <v>92</v>
      </c>
      <c r="D53" s="9">
        <f>'DDED à completer '!D53</f>
        <v>0</v>
      </c>
      <c r="E53" s="9">
        <v>0</v>
      </c>
      <c r="F53" s="9">
        <f t="shared" si="3"/>
        <v>0</v>
      </c>
      <c r="G53" s="21" t="s">
        <v>225</v>
      </c>
    </row>
    <row r="54" spans="1:7" ht="13.2" x14ac:dyDescent="0.25">
      <c r="A54" s="11" t="s">
        <v>101</v>
      </c>
      <c r="B54" s="7" t="s">
        <v>96</v>
      </c>
      <c r="C54" s="8" t="s">
        <v>92</v>
      </c>
      <c r="D54" s="9">
        <f>'DDED à completer '!D54</f>
        <v>0</v>
      </c>
      <c r="E54" s="9">
        <v>3680</v>
      </c>
      <c r="F54" s="9">
        <f t="shared" si="3"/>
        <v>0</v>
      </c>
      <c r="G54" s="21" t="s">
        <v>225</v>
      </c>
    </row>
    <row r="55" spans="1:7" ht="13.2" x14ac:dyDescent="0.25">
      <c r="A55" s="11" t="s">
        <v>103</v>
      </c>
      <c r="B55" s="7" t="s">
        <v>98</v>
      </c>
      <c r="C55" s="8" t="s">
        <v>92</v>
      </c>
      <c r="D55" s="9">
        <f>'DDED à completer '!D55</f>
        <v>0</v>
      </c>
      <c r="E55" s="9">
        <v>0</v>
      </c>
      <c r="F55" s="9">
        <f t="shared" si="3"/>
        <v>0</v>
      </c>
      <c r="G55" s="21" t="s">
        <v>225</v>
      </c>
    </row>
    <row r="56" spans="1:7" ht="13.2" x14ac:dyDescent="0.25">
      <c r="A56" s="11" t="s">
        <v>105</v>
      </c>
      <c r="B56" s="7" t="s">
        <v>100</v>
      </c>
      <c r="C56" s="8" t="s">
        <v>56</v>
      </c>
      <c r="D56" s="9">
        <f>'DDED à completer '!D56</f>
        <v>0</v>
      </c>
      <c r="E56" s="9">
        <v>0</v>
      </c>
      <c r="F56" s="9">
        <f t="shared" si="3"/>
        <v>0</v>
      </c>
      <c r="G56" s="21" t="s">
        <v>225</v>
      </c>
    </row>
    <row r="57" spans="1:7" ht="13.2" x14ac:dyDescent="0.25">
      <c r="A57" s="11" t="s">
        <v>107</v>
      </c>
      <c r="B57" s="7" t="s">
        <v>102</v>
      </c>
      <c r="C57" s="8" t="s">
        <v>56</v>
      </c>
      <c r="D57" s="9">
        <f>'DDED à completer '!D57</f>
        <v>0</v>
      </c>
      <c r="E57" s="9">
        <v>0</v>
      </c>
      <c r="F57" s="9">
        <f t="shared" si="3"/>
        <v>0</v>
      </c>
      <c r="G57" s="21" t="s">
        <v>225</v>
      </c>
    </row>
    <row r="58" spans="1:7" ht="13.2" x14ac:dyDescent="0.25">
      <c r="A58" s="11" t="s">
        <v>109</v>
      </c>
      <c r="B58" s="7" t="s">
        <v>104</v>
      </c>
      <c r="C58" s="8" t="s">
        <v>56</v>
      </c>
      <c r="D58" s="9">
        <f>'DDED à completer '!D58</f>
        <v>0</v>
      </c>
      <c r="E58" s="9">
        <v>0</v>
      </c>
      <c r="F58" s="9">
        <f t="shared" si="3"/>
        <v>0</v>
      </c>
      <c r="G58" s="21" t="s">
        <v>225</v>
      </c>
    </row>
    <row r="59" spans="1:7" ht="13.2" x14ac:dyDescent="0.25">
      <c r="A59" s="11" t="s">
        <v>112</v>
      </c>
      <c r="B59" s="7" t="s">
        <v>106</v>
      </c>
      <c r="C59" s="8" t="s">
        <v>56</v>
      </c>
      <c r="D59" s="9">
        <f>'DDED à completer '!D59</f>
        <v>0</v>
      </c>
      <c r="E59" s="9"/>
      <c r="F59" s="9">
        <f t="shared" si="3"/>
        <v>0</v>
      </c>
      <c r="G59" s="21" t="s">
        <v>225</v>
      </c>
    </row>
    <row r="60" spans="1:7" ht="13.2" x14ac:dyDescent="0.25">
      <c r="A60" s="11" t="s">
        <v>237</v>
      </c>
      <c r="B60" s="7" t="s">
        <v>108</v>
      </c>
      <c r="C60" s="8" t="s">
        <v>56</v>
      </c>
      <c r="D60" s="9">
        <f>'DDED à completer '!D60</f>
        <v>0</v>
      </c>
      <c r="E60" s="9"/>
      <c r="F60" s="9">
        <f t="shared" si="3"/>
        <v>0</v>
      </c>
      <c r="G60" s="21" t="s">
        <v>225</v>
      </c>
    </row>
    <row r="61" spans="1:7" ht="13.2" x14ac:dyDescent="0.25">
      <c r="A61" s="11" t="s">
        <v>238</v>
      </c>
      <c r="B61" s="7" t="s">
        <v>110</v>
      </c>
      <c r="C61" s="8" t="s">
        <v>111</v>
      </c>
      <c r="D61" s="9">
        <f>'DDED à completer '!D61</f>
        <v>0</v>
      </c>
      <c r="E61" s="9"/>
      <c r="F61" s="9">
        <f t="shared" si="3"/>
        <v>0</v>
      </c>
      <c r="G61" s="21" t="s">
        <v>227</v>
      </c>
    </row>
    <row r="62" spans="1:7" ht="13.2" x14ac:dyDescent="0.25">
      <c r="A62" s="11" t="s">
        <v>239</v>
      </c>
      <c r="B62" s="7" t="s">
        <v>113</v>
      </c>
      <c r="C62" s="8" t="s">
        <v>111</v>
      </c>
      <c r="D62" s="9">
        <f>'DDED à completer '!D62</f>
        <v>0</v>
      </c>
      <c r="E62" s="9"/>
      <c r="F62" s="9">
        <f t="shared" si="3"/>
        <v>0</v>
      </c>
      <c r="G62" s="21" t="s">
        <v>227</v>
      </c>
    </row>
    <row r="63" spans="1:7" ht="13.2" x14ac:dyDescent="0.25">
      <c r="A63" s="11" t="s">
        <v>240</v>
      </c>
      <c r="B63" s="7" t="s">
        <v>277</v>
      </c>
      <c r="C63" s="8" t="s">
        <v>49</v>
      </c>
      <c r="D63" s="9">
        <f>'DDED à completer '!D63</f>
        <v>0</v>
      </c>
      <c r="E63" s="9"/>
      <c r="F63" s="9">
        <f t="shared" si="3"/>
        <v>0</v>
      </c>
      <c r="G63" s="21" t="s">
        <v>241</v>
      </c>
    </row>
    <row r="64" spans="1:7" ht="13.2" x14ac:dyDescent="0.25">
      <c r="A64" s="36" t="s">
        <v>114</v>
      </c>
      <c r="B64" s="37"/>
      <c r="C64" s="4"/>
      <c r="D64" s="4"/>
      <c r="E64" s="4"/>
      <c r="F64" s="5">
        <f>SUM(F65:F73)</f>
        <v>0</v>
      </c>
      <c r="G64" s="20"/>
    </row>
    <row r="65" spans="1:7" ht="13.2" x14ac:dyDescent="0.25">
      <c r="A65" s="12" t="s">
        <v>115</v>
      </c>
      <c r="B65" s="7" t="s">
        <v>116</v>
      </c>
      <c r="C65" s="8" t="s">
        <v>56</v>
      </c>
      <c r="D65" s="9">
        <f>'DDED à completer '!D65</f>
        <v>0</v>
      </c>
      <c r="E65" s="9">
        <v>0</v>
      </c>
      <c r="F65" s="9">
        <f t="shared" ref="F65:F73" si="4">D65*E65</f>
        <v>0</v>
      </c>
      <c r="G65" s="21" t="s">
        <v>226</v>
      </c>
    </row>
    <row r="66" spans="1:7" ht="13.2" x14ac:dyDescent="0.25">
      <c r="A66" s="12" t="s">
        <v>117</v>
      </c>
      <c r="B66" s="7" t="s">
        <v>118</v>
      </c>
      <c r="C66" s="8" t="s">
        <v>56</v>
      </c>
      <c r="D66" s="9">
        <f>'DDED à completer '!D66</f>
        <v>0</v>
      </c>
      <c r="E66" s="9">
        <v>0</v>
      </c>
      <c r="F66" s="9">
        <f t="shared" si="4"/>
        <v>0</v>
      </c>
      <c r="G66" s="21" t="s">
        <v>226</v>
      </c>
    </row>
    <row r="67" spans="1:7" ht="13.2" x14ac:dyDescent="0.25">
      <c r="A67" s="12" t="s">
        <v>119</v>
      </c>
      <c r="B67" s="7" t="s">
        <v>120</v>
      </c>
      <c r="C67" s="8" t="s">
        <v>46</v>
      </c>
      <c r="D67" s="9">
        <f>'DDED à completer '!D67</f>
        <v>0</v>
      </c>
      <c r="E67" s="9">
        <v>0</v>
      </c>
      <c r="F67" s="9">
        <f t="shared" si="4"/>
        <v>0</v>
      </c>
      <c r="G67" s="21" t="s">
        <v>226</v>
      </c>
    </row>
    <row r="68" spans="1:7" ht="13.2" x14ac:dyDescent="0.25">
      <c r="A68" s="12" t="s">
        <v>121</v>
      </c>
      <c r="B68" s="7" t="s">
        <v>215</v>
      </c>
      <c r="C68" s="8" t="s">
        <v>46</v>
      </c>
      <c r="D68" s="9">
        <f>'DDED à completer '!D68</f>
        <v>0</v>
      </c>
      <c r="E68" s="9">
        <v>0</v>
      </c>
      <c r="F68" s="9">
        <f t="shared" si="4"/>
        <v>0</v>
      </c>
      <c r="G68" s="21" t="s">
        <v>243</v>
      </c>
    </row>
    <row r="69" spans="1:7" ht="13.2" x14ac:dyDescent="0.25">
      <c r="A69" s="12" t="s">
        <v>123</v>
      </c>
      <c r="B69" s="7" t="s">
        <v>122</v>
      </c>
      <c r="C69" s="8" t="s">
        <v>56</v>
      </c>
      <c r="D69" s="9">
        <f>'DDED à completer '!D69</f>
        <v>0</v>
      </c>
      <c r="E69" s="9">
        <v>4070</v>
      </c>
      <c r="F69" s="9">
        <f t="shared" si="4"/>
        <v>0</v>
      </c>
      <c r="G69" s="21" t="s">
        <v>226</v>
      </c>
    </row>
    <row r="70" spans="1:7" ht="13.2" x14ac:dyDescent="0.25">
      <c r="A70" s="12" t="s">
        <v>125</v>
      </c>
      <c r="B70" s="7" t="s">
        <v>124</v>
      </c>
      <c r="C70" s="8" t="s">
        <v>56</v>
      </c>
      <c r="D70" s="9">
        <f>'DDED à completer '!D70</f>
        <v>0</v>
      </c>
      <c r="E70" s="9">
        <v>0</v>
      </c>
      <c r="F70" s="9">
        <f t="shared" si="4"/>
        <v>0</v>
      </c>
      <c r="G70" s="21" t="s">
        <v>226</v>
      </c>
    </row>
    <row r="71" spans="1:7" ht="13.2" x14ac:dyDescent="0.25">
      <c r="A71" s="12" t="s">
        <v>126</v>
      </c>
      <c r="B71" s="13" t="s">
        <v>128</v>
      </c>
      <c r="C71" s="8" t="s">
        <v>111</v>
      </c>
      <c r="D71" s="9">
        <f>'DDED à completer '!D71</f>
        <v>0</v>
      </c>
      <c r="E71" s="9">
        <v>0</v>
      </c>
      <c r="F71" s="9">
        <f t="shared" si="4"/>
        <v>0</v>
      </c>
      <c r="G71" s="21" t="s">
        <v>226</v>
      </c>
    </row>
    <row r="72" spans="1:7" ht="13.2" x14ac:dyDescent="0.25">
      <c r="A72" s="12" t="s">
        <v>127</v>
      </c>
      <c r="B72" s="24" t="s">
        <v>278</v>
      </c>
      <c r="C72" s="8" t="s">
        <v>56</v>
      </c>
      <c r="D72" s="9">
        <f>'DDED à completer '!D72</f>
        <v>0</v>
      </c>
      <c r="E72" s="9">
        <v>0</v>
      </c>
      <c r="F72" s="9">
        <f t="shared" si="4"/>
        <v>0</v>
      </c>
      <c r="G72" s="21" t="s">
        <v>243</v>
      </c>
    </row>
    <row r="73" spans="1:7" ht="13.2" x14ac:dyDescent="0.25">
      <c r="A73" s="12" t="s">
        <v>260</v>
      </c>
      <c r="B73" s="24" t="s">
        <v>242</v>
      </c>
      <c r="C73" s="8" t="s">
        <v>56</v>
      </c>
      <c r="D73" s="9">
        <f>'DDED à completer '!D73</f>
        <v>0</v>
      </c>
      <c r="E73" s="9">
        <v>0</v>
      </c>
      <c r="F73" s="9">
        <f t="shared" si="4"/>
        <v>0</v>
      </c>
      <c r="G73" s="21" t="s">
        <v>243</v>
      </c>
    </row>
    <row r="74" spans="1:7" ht="13.2" x14ac:dyDescent="0.25">
      <c r="A74" s="36" t="s">
        <v>129</v>
      </c>
      <c r="B74" s="37"/>
      <c r="C74" s="4"/>
      <c r="D74" s="4"/>
      <c r="E74" s="4"/>
      <c r="F74" s="5">
        <f>SUM(F75:F81)</f>
        <v>0</v>
      </c>
      <c r="G74" s="20"/>
    </row>
    <row r="75" spans="1:7" ht="13.2" x14ac:dyDescent="0.25">
      <c r="A75" s="12" t="s">
        <v>130</v>
      </c>
      <c r="B75" s="7" t="s">
        <v>131</v>
      </c>
      <c r="C75" s="8" t="s">
        <v>2</v>
      </c>
      <c r="D75" s="9">
        <f>'DDED à completer '!D75</f>
        <v>0</v>
      </c>
      <c r="E75" s="9"/>
      <c r="F75" s="9">
        <f t="shared" ref="F75:F81" si="5">D75*E75</f>
        <v>0</v>
      </c>
      <c r="G75" s="21" t="s">
        <v>226</v>
      </c>
    </row>
    <row r="76" spans="1:7" ht="13.2" x14ac:dyDescent="0.25">
      <c r="A76" s="12" t="s">
        <v>132</v>
      </c>
      <c r="B76" s="7" t="s">
        <v>134</v>
      </c>
      <c r="C76" s="8" t="s">
        <v>56</v>
      </c>
      <c r="D76" s="9">
        <f>'DDED à completer '!D76</f>
        <v>0</v>
      </c>
      <c r="E76" s="9"/>
      <c r="F76" s="9">
        <f t="shared" si="5"/>
        <v>0</v>
      </c>
      <c r="G76" s="21" t="s">
        <v>226</v>
      </c>
    </row>
    <row r="77" spans="1:7" ht="13.2" x14ac:dyDescent="0.25">
      <c r="A77" s="12" t="s">
        <v>133</v>
      </c>
      <c r="B77" s="7" t="s">
        <v>136</v>
      </c>
      <c r="C77" s="8" t="s">
        <v>56</v>
      </c>
      <c r="D77" s="9">
        <f>'DDED à completer '!D77</f>
        <v>0</v>
      </c>
      <c r="E77" s="9">
        <v>0</v>
      </c>
      <c r="F77" s="9">
        <f t="shared" si="5"/>
        <v>0</v>
      </c>
      <c r="G77" s="21" t="s">
        <v>226</v>
      </c>
    </row>
    <row r="78" spans="1:7" ht="13.2" x14ac:dyDescent="0.25">
      <c r="A78" s="12" t="s">
        <v>135</v>
      </c>
      <c r="B78" s="7" t="s">
        <v>138</v>
      </c>
      <c r="C78" s="8" t="s">
        <v>56</v>
      </c>
      <c r="D78" s="9">
        <f>'DDED à completer '!D78</f>
        <v>0</v>
      </c>
      <c r="E78" s="9">
        <v>0</v>
      </c>
      <c r="F78" s="9">
        <f t="shared" si="5"/>
        <v>0</v>
      </c>
      <c r="G78" s="21" t="s">
        <v>226</v>
      </c>
    </row>
    <row r="79" spans="1:7" ht="13.2" x14ac:dyDescent="0.25">
      <c r="A79" s="12" t="s">
        <v>137</v>
      </c>
      <c r="B79" s="7" t="s">
        <v>140</v>
      </c>
      <c r="C79" s="8" t="s">
        <v>56</v>
      </c>
      <c r="D79" s="9">
        <f>'DDED à completer '!D79</f>
        <v>0</v>
      </c>
      <c r="E79" s="9">
        <v>7760</v>
      </c>
      <c r="F79" s="9">
        <f t="shared" si="5"/>
        <v>0</v>
      </c>
      <c r="G79" s="21" t="s">
        <v>226</v>
      </c>
    </row>
    <row r="80" spans="1:7" ht="13.2" x14ac:dyDescent="0.25">
      <c r="A80" s="12" t="s">
        <v>139</v>
      </c>
      <c r="B80" s="7" t="s">
        <v>142</v>
      </c>
      <c r="C80" s="8" t="s">
        <v>56</v>
      </c>
      <c r="D80" s="9">
        <f>'DDED à completer '!D80</f>
        <v>0</v>
      </c>
      <c r="E80" s="9">
        <v>4070</v>
      </c>
      <c r="F80" s="9">
        <f t="shared" si="5"/>
        <v>0</v>
      </c>
      <c r="G80" s="21" t="s">
        <v>226</v>
      </c>
    </row>
    <row r="81" spans="1:7" ht="13.2" x14ac:dyDescent="0.25">
      <c r="A81" s="12" t="s">
        <v>141</v>
      </c>
      <c r="B81" s="7" t="s">
        <v>231</v>
      </c>
      <c r="C81" s="8" t="s">
        <v>49</v>
      </c>
      <c r="D81" s="9">
        <f>'DDED à completer '!D81</f>
        <v>0</v>
      </c>
      <c r="E81" s="9">
        <v>2100</v>
      </c>
      <c r="F81" s="9">
        <f t="shared" si="5"/>
        <v>0</v>
      </c>
      <c r="G81" s="21" t="s">
        <v>226</v>
      </c>
    </row>
    <row r="82" spans="1:7" ht="13.2" x14ac:dyDescent="0.25">
      <c r="A82" s="36" t="s">
        <v>143</v>
      </c>
      <c r="B82" s="37"/>
      <c r="C82" s="4"/>
      <c r="D82" s="4"/>
      <c r="E82" s="4"/>
      <c r="F82" s="5">
        <f>SUM(F83:F92)</f>
        <v>0</v>
      </c>
      <c r="G82" s="20"/>
    </row>
    <row r="83" spans="1:7" ht="13.2" x14ac:dyDescent="0.25">
      <c r="A83" s="11" t="s">
        <v>144</v>
      </c>
      <c r="B83" s="7" t="s">
        <v>145</v>
      </c>
      <c r="C83" s="8" t="s">
        <v>56</v>
      </c>
      <c r="D83" s="9">
        <f>'DDED à completer '!D83</f>
        <v>0</v>
      </c>
      <c r="E83" s="9">
        <v>0</v>
      </c>
      <c r="F83" s="9">
        <f t="shared" ref="F83:F92" si="6">D83*E83</f>
        <v>0</v>
      </c>
      <c r="G83" s="21" t="s">
        <v>226</v>
      </c>
    </row>
    <row r="84" spans="1:7" ht="13.2" x14ac:dyDescent="0.25">
      <c r="A84" s="11" t="s">
        <v>146</v>
      </c>
      <c r="B84" s="7" t="s">
        <v>147</v>
      </c>
      <c r="C84" s="8" t="s">
        <v>56</v>
      </c>
      <c r="D84" s="9">
        <f>'DDED à completer '!D84</f>
        <v>0</v>
      </c>
      <c r="E84" s="9">
        <v>0</v>
      </c>
      <c r="F84" s="9">
        <f t="shared" si="6"/>
        <v>0</v>
      </c>
      <c r="G84" s="21" t="s">
        <v>226</v>
      </c>
    </row>
    <row r="85" spans="1:7" ht="13.2" x14ac:dyDescent="0.25">
      <c r="A85" s="11" t="s">
        <v>148</v>
      </c>
      <c r="B85" s="7" t="s">
        <v>150</v>
      </c>
      <c r="C85" s="8" t="s">
        <v>56</v>
      </c>
      <c r="D85" s="9">
        <f>'DDED à completer '!D85</f>
        <v>0</v>
      </c>
      <c r="E85" s="9">
        <v>2328</v>
      </c>
      <c r="F85" s="9">
        <f t="shared" si="6"/>
        <v>0</v>
      </c>
      <c r="G85" s="21" t="s">
        <v>226</v>
      </c>
    </row>
    <row r="86" spans="1:7" ht="13.2" x14ac:dyDescent="0.25">
      <c r="A86" s="11" t="s">
        <v>149</v>
      </c>
      <c r="B86" s="7" t="s">
        <v>152</v>
      </c>
      <c r="C86" s="8" t="s">
        <v>56</v>
      </c>
      <c r="D86" s="9">
        <f>'DDED à completer '!D86</f>
        <v>0</v>
      </c>
      <c r="E86" s="9">
        <v>0</v>
      </c>
      <c r="F86" s="9">
        <f t="shared" si="6"/>
        <v>0</v>
      </c>
      <c r="G86" s="21" t="s">
        <v>226</v>
      </c>
    </row>
    <row r="87" spans="1:7" ht="13.2" x14ac:dyDescent="0.25">
      <c r="A87" s="11" t="s">
        <v>151</v>
      </c>
      <c r="B87" s="7" t="s">
        <v>89</v>
      </c>
      <c r="C87" s="8" t="s">
        <v>46</v>
      </c>
      <c r="D87" s="9">
        <f>'DDED à completer '!D87</f>
        <v>0</v>
      </c>
      <c r="E87" s="9">
        <v>1200</v>
      </c>
      <c r="F87" s="9">
        <f t="shared" si="6"/>
        <v>0</v>
      </c>
      <c r="G87" s="21" t="s">
        <v>226</v>
      </c>
    </row>
    <row r="88" spans="1:7" ht="13.2" x14ac:dyDescent="0.25">
      <c r="A88" s="11" t="s">
        <v>153</v>
      </c>
      <c r="B88" s="7" t="s">
        <v>244</v>
      </c>
      <c r="C88" s="8" t="s">
        <v>92</v>
      </c>
      <c r="D88" s="9">
        <f>'DDED à completer '!D88</f>
        <v>0</v>
      </c>
      <c r="E88" s="9">
        <v>0</v>
      </c>
      <c r="F88" s="9">
        <f t="shared" si="6"/>
        <v>0</v>
      </c>
      <c r="G88" s="21" t="s">
        <v>226</v>
      </c>
    </row>
    <row r="89" spans="1:7" ht="13.2" x14ac:dyDescent="0.25">
      <c r="A89" s="11" t="s">
        <v>154</v>
      </c>
      <c r="B89" s="7" t="s">
        <v>158</v>
      </c>
      <c r="C89" s="8" t="s">
        <v>159</v>
      </c>
      <c r="D89" s="9">
        <f>'DDED à completer '!D89</f>
        <v>0</v>
      </c>
      <c r="E89" s="9">
        <v>0</v>
      </c>
      <c r="F89" s="9">
        <f t="shared" si="6"/>
        <v>0</v>
      </c>
      <c r="G89" s="21" t="s">
        <v>226</v>
      </c>
    </row>
    <row r="90" spans="1:7" ht="13.2" x14ac:dyDescent="0.25">
      <c r="A90" s="11" t="s">
        <v>155</v>
      </c>
      <c r="B90" s="7" t="s">
        <v>279</v>
      </c>
      <c r="C90" s="22" t="s">
        <v>49</v>
      </c>
      <c r="D90" s="9">
        <f>'DDED à completer '!D90</f>
        <v>0</v>
      </c>
      <c r="E90" s="9">
        <v>0</v>
      </c>
      <c r="F90" s="9">
        <f t="shared" si="6"/>
        <v>0</v>
      </c>
      <c r="G90" s="21" t="s">
        <v>226</v>
      </c>
    </row>
    <row r="91" spans="1:7" ht="13.2" x14ac:dyDescent="0.25">
      <c r="A91" s="11" t="s">
        <v>156</v>
      </c>
      <c r="B91" s="7" t="s">
        <v>280</v>
      </c>
      <c r="C91" s="22" t="s">
        <v>49</v>
      </c>
      <c r="D91" s="9">
        <f>'DDED à completer '!D91</f>
        <v>0</v>
      </c>
      <c r="E91" s="9">
        <v>0</v>
      </c>
      <c r="F91" s="9">
        <f t="shared" si="6"/>
        <v>0</v>
      </c>
      <c r="G91" s="21" t="s">
        <v>226</v>
      </c>
    </row>
    <row r="92" spans="1:7" ht="13.2" x14ac:dyDescent="0.25">
      <c r="A92" s="11" t="s">
        <v>157</v>
      </c>
      <c r="B92" s="23" t="s">
        <v>281</v>
      </c>
      <c r="C92" s="22" t="s">
        <v>49</v>
      </c>
      <c r="D92" s="9">
        <f>'DDED à completer '!D92</f>
        <v>0</v>
      </c>
      <c r="E92" s="9">
        <v>0</v>
      </c>
      <c r="F92" s="9">
        <f t="shared" si="6"/>
        <v>0</v>
      </c>
      <c r="G92" s="21" t="s">
        <v>226</v>
      </c>
    </row>
    <row r="93" spans="1:7" ht="13.2" x14ac:dyDescent="0.25">
      <c r="A93" s="36" t="s">
        <v>245</v>
      </c>
      <c r="B93" s="37"/>
      <c r="C93" s="4"/>
      <c r="D93" s="4"/>
      <c r="E93" s="4"/>
      <c r="F93" s="5">
        <f>SUM(F94:F112)</f>
        <v>0</v>
      </c>
      <c r="G93" s="20"/>
    </row>
    <row r="94" spans="1:7" ht="13.2" x14ac:dyDescent="0.25">
      <c r="A94" s="11" t="s">
        <v>160</v>
      </c>
      <c r="B94" s="7" t="s">
        <v>161</v>
      </c>
      <c r="C94" s="8" t="s">
        <v>46</v>
      </c>
      <c r="D94" s="9">
        <f>'DDED à completer '!D94</f>
        <v>0</v>
      </c>
      <c r="E94" s="9">
        <v>0</v>
      </c>
      <c r="F94" s="9">
        <f t="shared" ref="F94:F112" si="7">D94*E94</f>
        <v>0</v>
      </c>
      <c r="G94" s="21" t="s">
        <v>228</v>
      </c>
    </row>
    <row r="95" spans="1:7" ht="13.2" x14ac:dyDescent="0.25">
      <c r="A95" s="11" t="s">
        <v>162</v>
      </c>
      <c r="B95" s="7" t="s">
        <v>163</v>
      </c>
      <c r="C95" s="8" t="s">
        <v>46</v>
      </c>
      <c r="D95" s="9">
        <f>'DDED à completer '!D95</f>
        <v>0</v>
      </c>
      <c r="E95" s="9">
        <v>0</v>
      </c>
      <c r="F95" s="9">
        <f t="shared" si="7"/>
        <v>0</v>
      </c>
      <c r="G95" s="21" t="s">
        <v>228</v>
      </c>
    </row>
    <row r="96" spans="1:7" ht="13.2" x14ac:dyDescent="0.25">
      <c r="A96" s="11" t="s">
        <v>164</v>
      </c>
      <c r="B96" s="7" t="s">
        <v>165</v>
      </c>
      <c r="C96" s="8" t="s">
        <v>46</v>
      </c>
      <c r="D96" s="9">
        <f>'DDED à completer '!D96</f>
        <v>0</v>
      </c>
      <c r="E96" s="9">
        <v>0</v>
      </c>
      <c r="F96" s="9">
        <f t="shared" si="7"/>
        <v>0</v>
      </c>
      <c r="G96" s="21" t="s">
        <v>228</v>
      </c>
    </row>
    <row r="97" spans="1:7" ht="13.2" x14ac:dyDescent="0.25">
      <c r="A97" s="11" t="s">
        <v>166</v>
      </c>
      <c r="B97" s="7" t="s">
        <v>167</v>
      </c>
      <c r="C97" s="8" t="s">
        <v>46</v>
      </c>
      <c r="D97" s="9">
        <f>'DDED à completer '!D97</f>
        <v>0</v>
      </c>
      <c r="E97" s="9">
        <v>0</v>
      </c>
      <c r="F97" s="9">
        <f t="shared" si="7"/>
        <v>0</v>
      </c>
      <c r="G97" s="21" t="s">
        <v>228</v>
      </c>
    </row>
    <row r="98" spans="1:7" ht="13.2" x14ac:dyDescent="0.25">
      <c r="A98" s="11" t="s">
        <v>168</v>
      </c>
      <c r="B98" s="7" t="s">
        <v>169</v>
      </c>
      <c r="C98" s="8" t="s">
        <v>46</v>
      </c>
      <c r="D98" s="9">
        <f>'DDED à completer '!D98</f>
        <v>0</v>
      </c>
      <c r="E98" s="9">
        <v>0</v>
      </c>
      <c r="F98" s="9">
        <f t="shared" si="7"/>
        <v>0</v>
      </c>
      <c r="G98" s="21" t="s">
        <v>228</v>
      </c>
    </row>
    <row r="99" spans="1:7" ht="13.2" x14ac:dyDescent="0.25">
      <c r="A99" s="11" t="s">
        <v>170</v>
      </c>
      <c r="B99" s="7" t="s">
        <v>171</v>
      </c>
      <c r="C99" s="8" t="s">
        <v>46</v>
      </c>
      <c r="D99" s="9">
        <f>'DDED à completer '!D99</f>
        <v>0</v>
      </c>
      <c r="E99" s="9"/>
      <c r="F99" s="9">
        <f t="shared" si="7"/>
        <v>0</v>
      </c>
      <c r="G99" s="21" t="s">
        <v>228</v>
      </c>
    </row>
    <row r="100" spans="1:7" ht="13.2" x14ac:dyDescent="0.25">
      <c r="A100" s="11" t="s">
        <v>172</v>
      </c>
      <c r="B100" s="7" t="s">
        <v>173</v>
      </c>
      <c r="C100" s="8" t="s">
        <v>46</v>
      </c>
      <c r="D100" s="9">
        <f>'DDED à completer '!D100</f>
        <v>0</v>
      </c>
      <c r="E100" s="9">
        <v>0</v>
      </c>
      <c r="F100" s="9">
        <f t="shared" si="7"/>
        <v>0</v>
      </c>
      <c r="G100" s="21" t="s">
        <v>228</v>
      </c>
    </row>
    <row r="101" spans="1:7" ht="13.2" x14ac:dyDescent="0.25">
      <c r="A101" s="11" t="s">
        <v>174</v>
      </c>
      <c r="B101" s="7" t="s">
        <v>270</v>
      </c>
      <c r="C101" s="8" t="s">
        <v>46</v>
      </c>
      <c r="D101" s="9">
        <f>'DDED à completer '!D101</f>
        <v>0</v>
      </c>
      <c r="E101" s="9">
        <v>0</v>
      </c>
      <c r="F101" s="9">
        <f t="shared" si="7"/>
        <v>0</v>
      </c>
      <c r="G101" s="21" t="s">
        <v>228</v>
      </c>
    </row>
    <row r="102" spans="1:7" ht="13.2" x14ac:dyDescent="0.25">
      <c r="A102" s="11" t="s">
        <v>175</v>
      </c>
      <c r="B102" s="7" t="s">
        <v>176</v>
      </c>
      <c r="C102" s="8" t="s">
        <v>2</v>
      </c>
      <c r="D102" s="9">
        <f>'DDED à completer '!D102</f>
        <v>0</v>
      </c>
      <c r="E102" s="9"/>
      <c r="F102" s="9">
        <f t="shared" si="7"/>
        <v>0</v>
      </c>
      <c r="G102" s="21" t="s">
        <v>228</v>
      </c>
    </row>
    <row r="103" spans="1:7" ht="13.2" x14ac:dyDescent="0.25">
      <c r="A103" s="11" t="s">
        <v>177</v>
      </c>
      <c r="B103" s="7" t="s">
        <v>178</v>
      </c>
      <c r="C103" s="8" t="s">
        <v>2</v>
      </c>
      <c r="D103" s="9">
        <f>'DDED à completer '!D103</f>
        <v>0</v>
      </c>
      <c r="E103" s="9"/>
      <c r="F103" s="9">
        <f t="shared" si="7"/>
        <v>0</v>
      </c>
      <c r="G103" s="21" t="s">
        <v>228</v>
      </c>
    </row>
    <row r="104" spans="1:7" ht="13.2" x14ac:dyDescent="0.25">
      <c r="A104" s="11" t="s">
        <v>179</v>
      </c>
      <c r="B104" s="7" t="s">
        <v>180</v>
      </c>
      <c r="C104" s="8" t="s">
        <v>2</v>
      </c>
      <c r="D104" s="9">
        <f>'DDED à completer '!D104</f>
        <v>0</v>
      </c>
      <c r="E104" s="9"/>
      <c r="F104" s="9">
        <f t="shared" si="7"/>
        <v>0</v>
      </c>
      <c r="G104" s="21" t="s">
        <v>228</v>
      </c>
    </row>
    <row r="105" spans="1:7" ht="13.2" x14ac:dyDescent="0.25">
      <c r="A105" s="11" t="s">
        <v>181</v>
      </c>
      <c r="B105" s="7" t="s">
        <v>182</v>
      </c>
      <c r="C105" s="8" t="s">
        <v>2</v>
      </c>
      <c r="D105" s="9">
        <f>'DDED à completer '!D105</f>
        <v>0</v>
      </c>
      <c r="E105" s="9"/>
      <c r="F105" s="9">
        <f t="shared" si="7"/>
        <v>0</v>
      </c>
      <c r="G105" s="21" t="s">
        <v>228</v>
      </c>
    </row>
    <row r="106" spans="1:7" ht="13.2" x14ac:dyDescent="0.25">
      <c r="A106" s="11" t="s">
        <v>183</v>
      </c>
      <c r="B106" s="7" t="s">
        <v>184</v>
      </c>
      <c r="C106" s="8" t="s">
        <v>2</v>
      </c>
      <c r="D106" s="9">
        <f>'DDED à completer '!D106</f>
        <v>0</v>
      </c>
      <c r="E106" s="9"/>
      <c r="F106" s="9">
        <f t="shared" si="7"/>
        <v>0</v>
      </c>
      <c r="G106" s="21" t="s">
        <v>228</v>
      </c>
    </row>
    <row r="107" spans="1:7" ht="13.2" x14ac:dyDescent="0.25">
      <c r="A107" s="11" t="s">
        <v>185</v>
      </c>
      <c r="B107" s="7" t="s">
        <v>186</v>
      </c>
      <c r="C107" s="8" t="s">
        <v>2</v>
      </c>
      <c r="D107" s="9">
        <f>'DDED à completer '!D107</f>
        <v>0</v>
      </c>
      <c r="E107" s="9"/>
      <c r="F107" s="9">
        <f t="shared" si="7"/>
        <v>0</v>
      </c>
      <c r="G107" s="21" t="s">
        <v>228</v>
      </c>
    </row>
    <row r="108" spans="1:7" ht="13.2" x14ac:dyDescent="0.25">
      <c r="A108" s="11" t="s">
        <v>187</v>
      </c>
      <c r="B108" s="7" t="s">
        <v>188</v>
      </c>
      <c r="C108" s="8" t="s">
        <v>2</v>
      </c>
      <c r="D108" s="9">
        <f>'DDED à completer '!D108</f>
        <v>0</v>
      </c>
      <c r="E108" s="9"/>
      <c r="F108" s="9">
        <f t="shared" si="7"/>
        <v>0</v>
      </c>
      <c r="G108" s="21" t="s">
        <v>228</v>
      </c>
    </row>
    <row r="109" spans="1:7" ht="13.2" x14ac:dyDescent="0.25">
      <c r="A109" s="11" t="s">
        <v>189</v>
      </c>
      <c r="B109" s="7" t="s">
        <v>190</v>
      </c>
      <c r="C109" s="8" t="s">
        <v>2</v>
      </c>
      <c r="D109" s="9">
        <f>'DDED à completer '!D109</f>
        <v>0</v>
      </c>
      <c r="E109" s="9"/>
      <c r="F109" s="9">
        <f t="shared" si="7"/>
        <v>0</v>
      </c>
      <c r="G109" s="21" t="s">
        <v>228</v>
      </c>
    </row>
    <row r="110" spans="1:7" ht="13.2" x14ac:dyDescent="0.25">
      <c r="A110" s="11" t="s">
        <v>246</v>
      </c>
      <c r="B110" s="23" t="s">
        <v>282</v>
      </c>
      <c r="C110" s="22" t="s">
        <v>46</v>
      </c>
      <c r="D110" s="9">
        <f>'DDED à completer '!D110</f>
        <v>0</v>
      </c>
      <c r="E110" s="9">
        <v>0</v>
      </c>
      <c r="F110" s="9">
        <f t="shared" si="7"/>
        <v>0</v>
      </c>
      <c r="G110" s="21" t="s">
        <v>228</v>
      </c>
    </row>
    <row r="111" spans="1:7" ht="13.2" x14ac:dyDescent="0.25">
      <c r="A111" s="11" t="s">
        <v>247</v>
      </c>
      <c r="B111" s="23" t="s">
        <v>283</v>
      </c>
      <c r="C111" s="22" t="s">
        <v>46</v>
      </c>
      <c r="D111" s="9">
        <f>'DDED à completer '!D111</f>
        <v>0</v>
      </c>
      <c r="E111" s="9">
        <v>0</v>
      </c>
      <c r="F111" s="9">
        <f t="shared" si="7"/>
        <v>0</v>
      </c>
      <c r="G111" s="21" t="s">
        <v>228</v>
      </c>
    </row>
    <row r="112" spans="1:7" ht="13.2" x14ac:dyDescent="0.25">
      <c r="A112" s="11" t="s">
        <v>248</v>
      </c>
      <c r="B112" s="23" t="s">
        <v>284</v>
      </c>
      <c r="C112" s="22" t="s">
        <v>2</v>
      </c>
      <c r="D112" s="9">
        <f>'DDED à completer '!D112</f>
        <v>0</v>
      </c>
      <c r="E112" s="9">
        <v>0</v>
      </c>
      <c r="F112" s="9">
        <f t="shared" si="7"/>
        <v>0</v>
      </c>
      <c r="G112" s="21" t="s">
        <v>228</v>
      </c>
    </row>
    <row r="113" spans="1:7" ht="13.2" x14ac:dyDescent="0.25">
      <c r="A113" s="36" t="s">
        <v>191</v>
      </c>
      <c r="B113" s="37"/>
      <c r="C113" s="4"/>
      <c r="D113" s="4"/>
      <c r="E113" s="4"/>
      <c r="F113" s="5">
        <f>SUM(F114:F128)</f>
        <v>0</v>
      </c>
      <c r="G113" s="20"/>
    </row>
    <row r="114" spans="1:7" ht="13.2" x14ac:dyDescent="0.25">
      <c r="A114" s="11" t="s">
        <v>192</v>
      </c>
      <c r="B114" s="7" t="s">
        <v>249</v>
      </c>
      <c r="C114" s="8" t="s">
        <v>259</v>
      </c>
      <c r="D114" s="9">
        <f>'DDED à completer '!D114</f>
        <v>0</v>
      </c>
      <c r="E114" s="9">
        <v>0</v>
      </c>
      <c r="F114" s="9">
        <f t="shared" ref="F114:F128" si="8">D114*E114</f>
        <v>0</v>
      </c>
      <c r="G114" s="21" t="s">
        <v>225</v>
      </c>
    </row>
    <row r="115" spans="1:7" ht="13.2" x14ac:dyDescent="0.25">
      <c r="A115" s="11" t="s">
        <v>194</v>
      </c>
      <c r="B115" s="7" t="s">
        <v>198</v>
      </c>
      <c r="C115" s="8" t="s">
        <v>62</v>
      </c>
      <c r="D115" s="9">
        <f>'DDED à completer '!D115</f>
        <v>0</v>
      </c>
      <c r="E115" s="9"/>
      <c r="F115" s="9">
        <f t="shared" si="8"/>
        <v>0</v>
      </c>
      <c r="G115" s="21" t="s">
        <v>225</v>
      </c>
    </row>
    <row r="116" spans="1:7" ht="13.2" x14ac:dyDescent="0.25">
      <c r="A116" s="11" t="s">
        <v>195</v>
      </c>
      <c r="B116" s="7" t="s">
        <v>250</v>
      </c>
      <c r="C116" s="8" t="s">
        <v>62</v>
      </c>
      <c r="D116" s="9">
        <f>'DDED à completer '!D116</f>
        <v>0</v>
      </c>
      <c r="E116" s="9"/>
      <c r="F116" s="9">
        <f t="shared" si="8"/>
        <v>0</v>
      </c>
      <c r="G116" s="21" t="s">
        <v>225</v>
      </c>
    </row>
    <row r="117" spans="1:7" ht="13.2" x14ac:dyDescent="0.25">
      <c r="A117" s="11" t="s">
        <v>196</v>
      </c>
      <c r="B117" s="7" t="s">
        <v>251</v>
      </c>
      <c r="C117" s="8" t="s">
        <v>62</v>
      </c>
      <c r="D117" s="9">
        <f>'DDED à completer '!D117</f>
        <v>0</v>
      </c>
      <c r="E117" s="9"/>
      <c r="F117" s="9">
        <f t="shared" si="8"/>
        <v>0</v>
      </c>
      <c r="G117" s="21" t="s">
        <v>225</v>
      </c>
    </row>
    <row r="118" spans="1:7" ht="13.2" x14ac:dyDescent="0.25">
      <c r="A118" s="11" t="s">
        <v>197</v>
      </c>
      <c r="B118" s="7" t="s">
        <v>252</v>
      </c>
      <c r="C118" s="8" t="s">
        <v>62</v>
      </c>
      <c r="D118" s="9">
        <f>'DDED à completer '!D118</f>
        <v>0</v>
      </c>
      <c r="E118" s="9"/>
      <c r="F118" s="9">
        <f t="shared" si="8"/>
        <v>0</v>
      </c>
      <c r="G118" s="21" t="s">
        <v>225</v>
      </c>
    </row>
    <row r="119" spans="1:7" ht="13.2" x14ac:dyDescent="0.25">
      <c r="A119" s="11" t="s">
        <v>199</v>
      </c>
      <c r="B119" s="7" t="s">
        <v>285</v>
      </c>
      <c r="C119" s="8" t="s">
        <v>62</v>
      </c>
      <c r="D119" s="9">
        <f>'DDED à completer '!D119</f>
        <v>0</v>
      </c>
      <c r="E119" s="9">
        <v>0</v>
      </c>
      <c r="F119" s="9">
        <f t="shared" si="8"/>
        <v>0</v>
      </c>
      <c r="G119" s="21" t="s">
        <v>225</v>
      </c>
    </row>
    <row r="120" spans="1:7" ht="13.2" x14ac:dyDescent="0.25">
      <c r="A120" s="11" t="s">
        <v>200</v>
      </c>
      <c r="B120" s="7" t="s">
        <v>205</v>
      </c>
      <c r="C120" s="8" t="s">
        <v>62</v>
      </c>
      <c r="D120" s="9">
        <f>'DDED à completer '!D120</f>
        <v>0</v>
      </c>
      <c r="E120" s="9"/>
      <c r="F120" s="9">
        <f t="shared" si="8"/>
        <v>0</v>
      </c>
      <c r="G120" s="21" t="s">
        <v>225</v>
      </c>
    </row>
    <row r="121" spans="1:7" ht="13.2" x14ac:dyDescent="0.25">
      <c r="A121" s="11" t="s">
        <v>201</v>
      </c>
      <c r="B121" s="7" t="s">
        <v>286</v>
      </c>
      <c r="C121" s="8" t="s">
        <v>62</v>
      </c>
      <c r="D121" s="9">
        <f>'DDED à completer '!D121</f>
        <v>0</v>
      </c>
      <c r="E121" s="9"/>
      <c r="F121" s="9">
        <f t="shared" si="8"/>
        <v>0</v>
      </c>
      <c r="G121" s="21" t="s">
        <v>225</v>
      </c>
    </row>
    <row r="122" spans="1:7" ht="13.2" x14ac:dyDescent="0.25">
      <c r="A122" s="11" t="s">
        <v>202</v>
      </c>
      <c r="B122" s="7" t="s">
        <v>287</v>
      </c>
      <c r="C122" s="8" t="s">
        <v>62</v>
      </c>
      <c r="D122" s="9">
        <f>'DDED à completer '!D122</f>
        <v>0</v>
      </c>
      <c r="E122" s="9"/>
      <c r="F122" s="9">
        <f t="shared" si="8"/>
        <v>0</v>
      </c>
      <c r="G122" s="21" t="s">
        <v>225</v>
      </c>
    </row>
    <row r="123" spans="1:7" ht="13.2" x14ac:dyDescent="0.25">
      <c r="A123" s="11" t="s">
        <v>203</v>
      </c>
      <c r="B123" s="7" t="s">
        <v>288</v>
      </c>
      <c r="C123" s="8" t="s">
        <v>62</v>
      </c>
      <c r="D123" s="9">
        <f>'DDED à completer '!D123</f>
        <v>0</v>
      </c>
      <c r="E123" s="9"/>
      <c r="F123" s="9">
        <f t="shared" si="8"/>
        <v>0</v>
      </c>
      <c r="G123" s="21" t="s">
        <v>225</v>
      </c>
    </row>
    <row r="124" spans="1:7" ht="13.2" x14ac:dyDescent="0.25">
      <c r="A124" s="11" t="s">
        <v>204</v>
      </c>
      <c r="B124" s="7" t="s">
        <v>289</v>
      </c>
      <c r="C124" s="8" t="s">
        <v>62</v>
      </c>
      <c r="D124" s="9">
        <f>'DDED à completer '!D124</f>
        <v>0</v>
      </c>
      <c r="E124" s="9"/>
      <c r="F124" s="9">
        <f t="shared" si="8"/>
        <v>0</v>
      </c>
      <c r="G124" s="21" t="s">
        <v>225</v>
      </c>
    </row>
    <row r="125" spans="1:7" ht="13.2" x14ac:dyDescent="0.25">
      <c r="A125" s="11" t="s">
        <v>206</v>
      </c>
      <c r="B125" s="7" t="s">
        <v>290</v>
      </c>
      <c r="C125" s="8" t="s">
        <v>62</v>
      </c>
      <c r="D125" s="9">
        <f>'DDED à completer '!D125</f>
        <v>0</v>
      </c>
      <c r="E125" s="9"/>
      <c r="F125" s="9">
        <f t="shared" si="8"/>
        <v>0</v>
      </c>
      <c r="G125" s="21" t="s">
        <v>225</v>
      </c>
    </row>
    <row r="126" spans="1:7" ht="13.2" x14ac:dyDescent="0.3">
      <c r="A126" s="11" t="s">
        <v>207</v>
      </c>
      <c r="B126" s="14" t="s">
        <v>209</v>
      </c>
      <c r="C126" s="15" t="s">
        <v>210</v>
      </c>
      <c r="D126" s="9">
        <f>'DDED à completer '!D126</f>
        <v>0</v>
      </c>
      <c r="E126" s="16"/>
      <c r="F126" s="9">
        <f t="shared" si="8"/>
        <v>0</v>
      </c>
      <c r="G126" s="21" t="s">
        <v>225</v>
      </c>
    </row>
    <row r="127" spans="1:7" ht="13.2" x14ac:dyDescent="0.3">
      <c r="A127" s="11" t="s">
        <v>208</v>
      </c>
      <c r="B127" s="14" t="s">
        <v>211</v>
      </c>
      <c r="C127" s="15" t="s">
        <v>210</v>
      </c>
      <c r="D127" s="9">
        <f>'DDED à completer '!D127</f>
        <v>0</v>
      </c>
      <c r="E127" s="16"/>
      <c r="F127" s="9">
        <f t="shared" si="8"/>
        <v>0</v>
      </c>
      <c r="G127" s="21" t="s">
        <v>225</v>
      </c>
    </row>
    <row r="128" spans="1:7" ht="13.2" x14ac:dyDescent="0.25">
      <c r="A128" s="11" t="s">
        <v>261</v>
      </c>
      <c r="B128" s="7" t="s">
        <v>291</v>
      </c>
      <c r="C128" s="8" t="s">
        <v>212</v>
      </c>
      <c r="D128" s="9">
        <f>'DDED à completer '!D128</f>
        <v>0</v>
      </c>
      <c r="E128" s="9"/>
      <c r="F128" s="9">
        <f t="shared" si="8"/>
        <v>0</v>
      </c>
      <c r="G128" s="21" t="s">
        <v>225</v>
      </c>
    </row>
    <row r="129" spans="1:7" ht="13.2" x14ac:dyDescent="0.25">
      <c r="A129" s="36" t="s">
        <v>253</v>
      </c>
      <c r="B129" s="37"/>
      <c r="C129" s="4"/>
      <c r="D129" s="4"/>
      <c r="E129" s="4"/>
      <c r="F129" s="5">
        <f>SUM(F130:F137)</f>
        <v>0</v>
      </c>
      <c r="G129" s="20"/>
    </row>
    <row r="130" spans="1:7" ht="13.2" x14ac:dyDescent="0.25">
      <c r="A130" s="11" t="s">
        <v>213</v>
      </c>
      <c r="B130" s="7" t="s">
        <v>254</v>
      </c>
      <c r="C130" s="8" t="s">
        <v>2</v>
      </c>
      <c r="D130" s="9">
        <f>'DDED à completer '!D130</f>
        <v>0</v>
      </c>
      <c r="E130" s="9">
        <v>0</v>
      </c>
      <c r="F130" s="9">
        <f t="shared" ref="F130:F137" si="9">D130*E130</f>
        <v>0</v>
      </c>
      <c r="G130" s="21" t="s">
        <v>226</v>
      </c>
    </row>
    <row r="131" spans="1:7" ht="13.2" x14ac:dyDescent="0.25">
      <c r="A131" s="11" t="s">
        <v>214</v>
      </c>
      <c r="B131" s="7" t="s">
        <v>255</v>
      </c>
      <c r="C131" s="8" t="s">
        <v>2</v>
      </c>
      <c r="D131" s="9">
        <f>'DDED à completer '!D131</f>
        <v>0</v>
      </c>
      <c r="E131" s="9">
        <v>0</v>
      </c>
      <c r="F131" s="9">
        <f t="shared" si="9"/>
        <v>0</v>
      </c>
      <c r="G131" s="21" t="s">
        <v>228</v>
      </c>
    </row>
    <row r="132" spans="1:7" ht="13.2" x14ac:dyDescent="0.25">
      <c r="A132" s="11" t="s">
        <v>216</v>
      </c>
      <c r="B132" s="7" t="s">
        <v>292</v>
      </c>
      <c r="C132" s="8" t="s">
        <v>46</v>
      </c>
      <c r="D132" s="9">
        <f>'DDED à completer '!D132</f>
        <v>0</v>
      </c>
      <c r="E132" s="9">
        <v>0</v>
      </c>
      <c r="F132" s="9">
        <f t="shared" si="9"/>
        <v>0</v>
      </c>
      <c r="G132" s="21" t="s">
        <v>228</v>
      </c>
    </row>
    <row r="133" spans="1:7" ht="13.2" x14ac:dyDescent="0.25">
      <c r="A133" s="11" t="s">
        <v>217</v>
      </c>
      <c r="B133" s="7" t="s">
        <v>293</v>
      </c>
      <c r="C133" s="8" t="s">
        <v>46</v>
      </c>
      <c r="D133" s="9">
        <f>'DDED à completer '!D133</f>
        <v>0</v>
      </c>
      <c r="E133" s="9">
        <v>0</v>
      </c>
      <c r="F133" s="9">
        <f t="shared" si="9"/>
        <v>0</v>
      </c>
      <c r="G133" s="21" t="s">
        <v>229</v>
      </c>
    </row>
    <row r="134" spans="1:7" ht="13.2" x14ac:dyDescent="0.25">
      <c r="A134" s="11" t="s">
        <v>218</v>
      </c>
      <c r="B134" s="7" t="s">
        <v>294</v>
      </c>
      <c r="C134" s="8" t="s">
        <v>49</v>
      </c>
      <c r="D134" s="9">
        <f>'DDED à completer '!D134</f>
        <v>0</v>
      </c>
      <c r="E134" s="9">
        <v>0</v>
      </c>
      <c r="F134" s="9">
        <f t="shared" si="9"/>
        <v>0</v>
      </c>
      <c r="G134" s="21" t="s">
        <v>229</v>
      </c>
    </row>
    <row r="135" spans="1:7" ht="13.2" x14ac:dyDescent="0.25">
      <c r="A135" s="11" t="s">
        <v>219</v>
      </c>
      <c r="B135" s="7" t="s">
        <v>256</v>
      </c>
      <c r="C135" s="8" t="s">
        <v>46</v>
      </c>
      <c r="D135" s="9">
        <f>'DDED à completer '!D135</f>
        <v>0</v>
      </c>
      <c r="E135" s="9">
        <v>0</v>
      </c>
      <c r="F135" s="9">
        <f t="shared" si="9"/>
        <v>0</v>
      </c>
      <c r="G135" s="21" t="s">
        <v>226</v>
      </c>
    </row>
    <row r="136" spans="1:7" ht="13.2" x14ac:dyDescent="0.25">
      <c r="A136" s="11" t="s">
        <v>220</v>
      </c>
      <c r="B136" s="7" t="s">
        <v>257</v>
      </c>
      <c r="C136" s="8" t="s">
        <v>46</v>
      </c>
      <c r="D136" s="9">
        <f>'DDED à completer '!D136</f>
        <v>0</v>
      </c>
      <c r="E136" s="9">
        <v>0</v>
      </c>
      <c r="F136" s="9">
        <f t="shared" si="9"/>
        <v>0</v>
      </c>
      <c r="G136" s="21" t="s">
        <v>226</v>
      </c>
    </row>
    <row r="137" spans="1:7" ht="13.2" x14ac:dyDescent="0.25">
      <c r="A137" s="11" t="s">
        <v>221</v>
      </c>
      <c r="B137" s="7" t="s">
        <v>295</v>
      </c>
      <c r="C137" s="8" t="s">
        <v>46</v>
      </c>
      <c r="D137" s="9">
        <f>'DDED à completer '!D137</f>
        <v>0</v>
      </c>
      <c r="E137" s="9">
        <v>0</v>
      </c>
      <c r="F137" s="9">
        <f t="shared" si="9"/>
        <v>0</v>
      </c>
      <c r="G137" s="21" t="s">
        <v>226</v>
      </c>
    </row>
    <row r="138" spans="1:7" ht="13.2" x14ac:dyDescent="0.3">
      <c r="A138" s="17"/>
      <c r="B138" s="17"/>
      <c r="C138" s="35" t="s">
        <v>222</v>
      </c>
      <c r="D138" s="35"/>
      <c r="E138" s="35"/>
      <c r="F138" s="18">
        <f>F129+F113+F93+F82+F74+F64+F42+F23+F12+F4</f>
        <v>0</v>
      </c>
    </row>
    <row r="139" spans="1:7" ht="13.2" x14ac:dyDescent="0.3">
      <c r="A139" s="17"/>
      <c r="B139" s="17"/>
      <c r="C139" s="35" t="s">
        <v>223</v>
      </c>
      <c r="D139" s="35"/>
      <c r="E139" s="35"/>
      <c r="F139" s="18">
        <f>F138*20%</f>
        <v>0</v>
      </c>
    </row>
    <row r="140" spans="1:7" ht="13.2" x14ac:dyDescent="0.3">
      <c r="A140" s="17"/>
      <c r="B140" s="17"/>
      <c r="C140" s="35" t="s">
        <v>224</v>
      </c>
      <c r="D140" s="35"/>
      <c r="E140" s="35"/>
      <c r="F140" s="18">
        <f>F138+F139</f>
        <v>0</v>
      </c>
    </row>
    <row r="143" spans="1:7" x14ac:dyDescent="0.25">
      <c r="E143" s="19"/>
    </row>
  </sheetData>
  <sheetProtection algorithmName="SHA-512" hashValue="ivsJF43+5MUBsB5/1L2YuZpufaYQ3X3A4c3qk4WONj8t+JoGrcZrCYoWi6qjPUlApFXDnlPZsJWOP8TqO9Kk2w==" saltValue="mnUJDkPf7SnX2P4r0tsWUQ==" spinCount="100000" sheet="1" objects="1" scenarios="1"/>
  <mergeCells count="15">
    <mergeCell ref="C138:E138"/>
    <mergeCell ref="C139:E139"/>
    <mergeCell ref="C140:E140"/>
    <mergeCell ref="A64:B64"/>
    <mergeCell ref="A74:B74"/>
    <mergeCell ref="A82:B82"/>
    <mergeCell ref="A93:B93"/>
    <mergeCell ref="A113:B113"/>
    <mergeCell ref="A129:B129"/>
    <mergeCell ref="A42:B42"/>
    <mergeCell ref="A1:G1"/>
    <mergeCell ref="A2:G2"/>
    <mergeCell ref="A4:B4"/>
    <mergeCell ref="A12:B12"/>
    <mergeCell ref="A23:B2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&amp;C&amp;"Arial Narrow,Normal"MBC - DDED Commun à tous les lots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0EC2E-5AFA-4E42-BA3B-ED1C24A1D4DB}">
  <sheetPr>
    <pageSetUpPr fitToPage="1"/>
  </sheetPr>
  <dimension ref="A1:G143"/>
  <sheetViews>
    <sheetView topLeftCell="A128" zoomScale="90" zoomScaleNormal="90" workbookViewId="0">
      <selection activeCell="B14" sqref="B14"/>
    </sheetView>
  </sheetViews>
  <sheetFormatPr baseColWidth="10" defaultColWidth="11.44140625" defaultRowHeight="12" x14ac:dyDescent="0.25"/>
  <cols>
    <col min="1" max="1" width="5.5546875" style="3" bestFit="1" customWidth="1"/>
    <col min="2" max="2" width="126.88671875" style="3" bestFit="1" customWidth="1"/>
    <col min="3" max="3" width="4.6640625" style="3" bestFit="1" customWidth="1"/>
    <col min="4" max="4" width="12.44140625" style="3" bestFit="1" customWidth="1"/>
    <col min="5" max="5" width="8.44140625" style="3" bestFit="1" customWidth="1"/>
    <col min="6" max="6" width="14.6640625" style="3" customWidth="1"/>
    <col min="7" max="7" width="8.109375" style="3" customWidth="1"/>
    <col min="8" max="16384" width="11.44140625" style="3"/>
  </cols>
  <sheetData>
    <row r="1" spans="1:7" ht="48.6" customHeight="1" x14ac:dyDescent="0.45">
      <c r="A1" s="29" t="s">
        <v>299</v>
      </c>
      <c r="B1" s="30"/>
      <c r="C1" s="30"/>
      <c r="D1" s="30"/>
      <c r="E1" s="30"/>
      <c r="F1" s="30"/>
      <c r="G1" s="31"/>
    </row>
    <row r="2" spans="1:7" ht="48" customHeight="1" x14ac:dyDescent="0.45">
      <c r="A2" s="38" t="s">
        <v>305</v>
      </c>
      <c r="B2" s="39"/>
      <c r="C2" s="39"/>
      <c r="D2" s="39"/>
      <c r="E2" s="39"/>
      <c r="F2" s="39"/>
      <c r="G2" s="40"/>
    </row>
    <row r="3" spans="1:7" ht="26.4" x14ac:dyDescent="0.25">
      <c r="A3" s="1" t="s">
        <v>0</v>
      </c>
      <c r="B3" s="1" t="s">
        <v>1</v>
      </c>
      <c r="C3" s="2" t="s">
        <v>2</v>
      </c>
      <c r="D3" s="1" t="s">
        <v>3</v>
      </c>
      <c r="E3" s="2" t="s">
        <v>4</v>
      </c>
      <c r="F3" s="1" t="s">
        <v>5</v>
      </c>
      <c r="G3" s="1" t="s">
        <v>230</v>
      </c>
    </row>
    <row r="4" spans="1:7" ht="13.2" x14ac:dyDescent="0.25">
      <c r="A4" s="36" t="s">
        <v>6</v>
      </c>
      <c r="B4" s="37"/>
      <c r="C4" s="4"/>
      <c r="D4" s="4"/>
      <c r="E4" s="4"/>
      <c r="F4" s="5">
        <f>SUM(F5:F11)</f>
        <v>0</v>
      </c>
      <c r="G4" s="20"/>
    </row>
    <row r="5" spans="1:7" ht="13.2" x14ac:dyDescent="0.25">
      <c r="A5" s="6" t="s">
        <v>7</v>
      </c>
      <c r="B5" s="7" t="s">
        <v>8</v>
      </c>
      <c r="C5" s="8" t="s">
        <v>9</v>
      </c>
      <c r="D5" s="9">
        <f>'DDED à completer '!D5</f>
        <v>0</v>
      </c>
      <c r="E5" s="10">
        <v>1</v>
      </c>
      <c r="F5" s="9">
        <f>D5*E5</f>
        <v>0</v>
      </c>
      <c r="G5" s="21" t="s">
        <v>225</v>
      </c>
    </row>
    <row r="6" spans="1:7" ht="13.2" x14ac:dyDescent="0.25">
      <c r="A6" s="6" t="s">
        <v>10</v>
      </c>
      <c r="B6" s="7" t="s">
        <v>11</v>
      </c>
      <c r="C6" s="8" t="s">
        <v>9</v>
      </c>
      <c r="D6" s="9">
        <f>'DDED à completer '!D6</f>
        <v>0</v>
      </c>
      <c r="E6" s="10"/>
      <c r="F6" s="9">
        <f t="shared" ref="F6:F11" si="0">D6*E6</f>
        <v>0</v>
      </c>
      <c r="G6" s="21" t="s">
        <v>225</v>
      </c>
    </row>
    <row r="7" spans="1:7" ht="13.2" x14ac:dyDescent="0.25">
      <c r="A7" s="6" t="s">
        <v>12</v>
      </c>
      <c r="B7" s="7" t="s">
        <v>13</v>
      </c>
      <c r="C7" s="8" t="s">
        <v>9</v>
      </c>
      <c r="D7" s="9">
        <f>'DDED à completer '!D7</f>
        <v>0</v>
      </c>
      <c r="E7" s="10"/>
      <c r="F7" s="9">
        <f t="shared" si="0"/>
        <v>0</v>
      </c>
      <c r="G7" s="21" t="s">
        <v>225</v>
      </c>
    </row>
    <row r="8" spans="1:7" ht="13.2" x14ac:dyDescent="0.25">
      <c r="A8" s="6" t="s">
        <v>14</v>
      </c>
      <c r="B8" s="7" t="s">
        <v>15</v>
      </c>
      <c r="C8" s="8" t="s">
        <v>9</v>
      </c>
      <c r="D8" s="9">
        <f>'DDED à completer '!D8</f>
        <v>0</v>
      </c>
      <c r="E8" s="10"/>
      <c r="F8" s="9">
        <f t="shared" si="0"/>
        <v>0</v>
      </c>
      <c r="G8" s="21" t="s">
        <v>225</v>
      </c>
    </row>
    <row r="9" spans="1:7" ht="13.2" x14ac:dyDescent="0.25">
      <c r="A9" s="6" t="s">
        <v>16</v>
      </c>
      <c r="B9" s="7" t="s">
        <v>17</v>
      </c>
      <c r="C9" s="8" t="s">
        <v>9</v>
      </c>
      <c r="D9" s="9">
        <f>'DDED à completer '!D9</f>
        <v>0</v>
      </c>
      <c r="E9" s="10"/>
      <c r="F9" s="9">
        <f t="shared" si="0"/>
        <v>0</v>
      </c>
      <c r="G9" s="21" t="s">
        <v>225</v>
      </c>
    </row>
    <row r="10" spans="1:7" ht="13.2" x14ac:dyDescent="0.25">
      <c r="A10" s="6" t="s">
        <v>18</v>
      </c>
      <c r="B10" s="7" t="s">
        <v>19</v>
      </c>
      <c r="C10" s="8" t="s">
        <v>9</v>
      </c>
      <c r="D10" s="9">
        <f>'DDED à completer '!D10</f>
        <v>0</v>
      </c>
      <c r="E10" s="10">
        <v>1</v>
      </c>
      <c r="F10" s="9">
        <f t="shared" si="0"/>
        <v>0</v>
      </c>
      <c r="G10" s="21" t="s">
        <v>225</v>
      </c>
    </row>
    <row r="11" spans="1:7" ht="13.2" x14ac:dyDescent="0.25">
      <c r="A11" s="6" t="s">
        <v>20</v>
      </c>
      <c r="B11" s="7" t="s">
        <v>21</v>
      </c>
      <c r="C11" s="8" t="s">
        <v>9</v>
      </c>
      <c r="D11" s="9">
        <f>'DDED à completer '!D11</f>
        <v>0</v>
      </c>
      <c r="E11" s="10">
        <v>1</v>
      </c>
      <c r="F11" s="9">
        <f t="shared" si="0"/>
        <v>0</v>
      </c>
      <c r="G11" s="21" t="s">
        <v>225</v>
      </c>
    </row>
    <row r="12" spans="1:7" ht="13.2" x14ac:dyDescent="0.25">
      <c r="A12" s="36" t="s">
        <v>22</v>
      </c>
      <c r="B12" s="37"/>
      <c r="C12" s="4"/>
      <c r="D12" s="4"/>
      <c r="E12" s="4"/>
      <c r="F12" s="5">
        <f>SUM(F13:F22)</f>
        <v>0</v>
      </c>
      <c r="G12" s="20"/>
    </row>
    <row r="13" spans="1:7" ht="13.2" x14ac:dyDescent="0.25">
      <c r="A13" s="11" t="s">
        <v>23</v>
      </c>
      <c r="B13" s="7" t="s">
        <v>24</v>
      </c>
      <c r="C13" s="8" t="s">
        <v>9</v>
      </c>
      <c r="D13" s="9">
        <f>'DDED à completer '!D13</f>
        <v>0</v>
      </c>
      <c r="E13" s="9">
        <v>1</v>
      </c>
      <c r="F13" s="9">
        <f t="shared" ref="F13:F22" si="1">D13*E13</f>
        <v>0</v>
      </c>
      <c r="G13" s="21" t="s">
        <v>225</v>
      </c>
    </row>
    <row r="14" spans="1:7" ht="13.2" x14ac:dyDescent="0.25">
      <c r="A14" s="11" t="s">
        <v>25</v>
      </c>
      <c r="B14" s="7" t="s">
        <v>26</v>
      </c>
      <c r="C14" s="8" t="s">
        <v>9</v>
      </c>
      <c r="D14" s="9">
        <f>'DDED à completer '!D14</f>
        <v>0</v>
      </c>
      <c r="E14" s="9"/>
      <c r="F14" s="9">
        <f t="shared" si="1"/>
        <v>0</v>
      </c>
      <c r="G14" s="21" t="s">
        <v>225</v>
      </c>
    </row>
    <row r="15" spans="1:7" ht="13.2" x14ac:dyDescent="0.25">
      <c r="A15" s="11" t="s">
        <v>27</v>
      </c>
      <c r="B15" s="7" t="s">
        <v>28</v>
      </c>
      <c r="C15" s="8" t="s">
        <v>9</v>
      </c>
      <c r="D15" s="9">
        <f>'DDED à completer '!D15</f>
        <v>0</v>
      </c>
      <c r="E15" s="9"/>
      <c r="F15" s="9">
        <f t="shared" si="1"/>
        <v>0</v>
      </c>
      <c r="G15" s="21" t="s">
        <v>225</v>
      </c>
    </row>
    <row r="16" spans="1:7" ht="13.2" x14ac:dyDescent="0.25">
      <c r="A16" s="11" t="s">
        <v>29</v>
      </c>
      <c r="B16" s="7" t="s">
        <v>30</v>
      </c>
      <c r="C16" s="8" t="s">
        <v>9</v>
      </c>
      <c r="D16" s="9">
        <f>'DDED à completer '!D16</f>
        <v>0</v>
      </c>
      <c r="E16" s="9"/>
      <c r="F16" s="9">
        <f t="shared" si="1"/>
        <v>0</v>
      </c>
      <c r="G16" s="21" t="s">
        <v>225</v>
      </c>
    </row>
    <row r="17" spans="1:7" ht="13.2" x14ac:dyDescent="0.25">
      <c r="A17" s="11" t="s">
        <v>31</v>
      </c>
      <c r="B17" s="7" t="s">
        <v>33</v>
      </c>
      <c r="C17" s="8" t="s">
        <v>9</v>
      </c>
      <c r="D17" s="9">
        <f>'DDED à completer '!D17</f>
        <v>0</v>
      </c>
      <c r="E17" s="9"/>
      <c r="F17" s="9">
        <f t="shared" si="1"/>
        <v>0</v>
      </c>
      <c r="G17" s="21" t="s">
        <v>225</v>
      </c>
    </row>
    <row r="18" spans="1:7" ht="13.2" x14ac:dyDescent="0.25">
      <c r="A18" s="11" t="s">
        <v>32</v>
      </c>
      <c r="B18" s="7" t="s">
        <v>35</v>
      </c>
      <c r="C18" s="8" t="s">
        <v>9</v>
      </c>
      <c r="D18" s="9">
        <f>'DDED à completer '!D18</f>
        <v>0</v>
      </c>
      <c r="E18" s="9">
        <v>1</v>
      </c>
      <c r="F18" s="9">
        <f t="shared" si="1"/>
        <v>0</v>
      </c>
      <c r="G18" s="21" t="s">
        <v>225</v>
      </c>
    </row>
    <row r="19" spans="1:7" ht="13.2" x14ac:dyDescent="0.25">
      <c r="A19" s="11" t="s">
        <v>34</v>
      </c>
      <c r="B19" s="7" t="s">
        <v>37</v>
      </c>
      <c r="C19" s="8" t="s">
        <v>9</v>
      </c>
      <c r="D19" s="9">
        <f>'DDED à completer '!D19</f>
        <v>0</v>
      </c>
      <c r="E19" s="9"/>
      <c r="F19" s="9">
        <f t="shared" si="1"/>
        <v>0</v>
      </c>
      <c r="G19" s="21" t="s">
        <v>225</v>
      </c>
    </row>
    <row r="20" spans="1:7" ht="13.2" x14ac:dyDescent="0.25">
      <c r="A20" s="11" t="s">
        <v>36</v>
      </c>
      <c r="B20" s="7" t="s">
        <v>39</v>
      </c>
      <c r="C20" s="8" t="s">
        <v>9</v>
      </c>
      <c r="D20" s="9">
        <f>'DDED à completer '!D20</f>
        <v>0</v>
      </c>
      <c r="E20" s="9"/>
      <c r="F20" s="9">
        <f t="shared" si="1"/>
        <v>0</v>
      </c>
      <c r="G20" s="21" t="s">
        <v>225</v>
      </c>
    </row>
    <row r="21" spans="1:7" ht="13.2" x14ac:dyDescent="0.25">
      <c r="A21" s="11" t="s">
        <v>38</v>
      </c>
      <c r="B21" s="7" t="s">
        <v>41</v>
      </c>
      <c r="C21" s="8" t="s">
        <v>9</v>
      </c>
      <c r="D21" s="9">
        <f>'DDED à completer '!D21</f>
        <v>0</v>
      </c>
      <c r="E21" s="9"/>
      <c r="F21" s="9">
        <f t="shared" si="1"/>
        <v>0</v>
      </c>
      <c r="G21" s="21" t="s">
        <v>225</v>
      </c>
    </row>
    <row r="22" spans="1:7" ht="13.2" x14ac:dyDescent="0.25">
      <c r="A22" s="11" t="s">
        <v>40</v>
      </c>
      <c r="B22" s="7" t="s">
        <v>42</v>
      </c>
      <c r="C22" s="8" t="s">
        <v>9</v>
      </c>
      <c r="D22" s="9">
        <f>'DDED à completer '!D22</f>
        <v>0</v>
      </c>
      <c r="E22" s="9"/>
      <c r="F22" s="9">
        <f t="shared" si="1"/>
        <v>0</v>
      </c>
      <c r="G22" s="21" t="s">
        <v>225</v>
      </c>
    </row>
    <row r="23" spans="1:7" ht="13.2" x14ac:dyDescent="0.25">
      <c r="A23" s="36" t="s">
        <v>43</v>
      </c>
      <c r="B23" s="37"/>
      <c r="C23" s="4"/>
      <c r="D23" s="4"/>
      <c r="E23" s="4"/>
      <c r="F23" s="5">
        <f>SUM(F24:F41)</f>
        <v>0</v>
      </c>
      <c r="G23" s="20"/>
    </row>
    <row r="24" spans="1:7" ht="13.2" x14ac:dyDescent="0.25">
      <c r="A24" s="12" t="s">
        <v>44</v>
      </c>
      <c r="B24" s="7" t="s">
        <v>45</v>
      </c>
      <c r="C24" s="8" t="s">
        <v>46</v>
      </c>
      <c r="D24" s="9">
        <f>'DDED à completer '!D24</f>
        <v>0</v>
      </c>
      <c r="E24" s="9">
        <v>2000</v>
      </c>
      <c r="F24" s="9">
        <f t="shared" ref="F24:F41" si="2">D24*E24</f>
        <v>0</v>
      </c>
      <c r="G24" s="21" t="s">
        <v>225</v>
      </c>
    </row>
    <row r="25" spans="1:7" ht="13.2" x14ac:dyDescent="0.25">
      <c r="A25" s="12" t="s">
        <v>47</v>
      </c>
      <c r="B25" s="7" t="s">
        <v>193</v>
      </c>
      <c r="C25" s="8" t="s">
        <v>49</v>
      </c>
      <c r="D25" s="9">
        <f>'DDED à completer '!D25</f>
        <v>0</v>
      </c>
      <c r="E25" s="9">
        <v>1200</v>
      </c>
      <c r="F25" s="9">
        <f t="shared" si="2"/>
        <v>0</v>
      </c>
      <c r="G25" s="21" t="s">
        <v>225</v>
      </c>
    </row>
    <row r="26" spans="1:7" ht="13.2" x14ac:dyDescent="0.25">
      <c r="A26" s="12" t="s">
        <v>50</v>
      </c>
      <c r="B26" s="7" t="s">
        <v>48</v>
      </c>
      <c r="C26" s="8" t="s">
        <v>49</v>
      </c>
      <c r="D26" s="9">
        <f>'DDED à completer '!D26</f>
        <v>0</v>
      </c>
      <c r="E26" s="9">
        <v>0</v>
      </c>
      <c r="F26" s="9">
        <f t="shared" si="2"/>
        <v>0</v>
      </c>
      <c r="G26" s="21" t="s">
        <v>225</v>
      </c>
    </row>
    <row r="27" spans="1:7" ht="13.2" x14ac:dyDescent="0.25">
      <c r="A27" s="12" t="s">
        <v>52</v>
      </c>
      <c r="B27" s="7" t="s">
        <v>51</v>
      </c>
      <c r="C27" s="8" t="s">
        <v>49</v>
      </c>
      <c r="D27" s="9">
        <f>'DDED à completer '!D27</f>
        <v>0</v>
      </c>
      <c r="E27" s="9">
        <v>0</v>
      </c>
      <c r="F27" s="9">
        <f t="shared" si="2"/>
        <v>0</v>
      </c>
      <c r="G27" s="21" t="s">
        <v>225</v>
      </c>
    </row>
    <row r="28" spans="1:7" ht="13.2" x14ac:dyDescent="0.25">
      <c r="A28" s="12" t="s">
        <v>54</v>
      </c>
      <c r="B28" s="7" t="s">
        <v>53</v>
      </c>
      <c r="C28" s="8" t="s">
        <v>2</v>
      </c>
      <c r="D28" s="9">
        <f>'DDED à completer '!D28</f>
        <v>0</v>
      </c>
      <c r="E28" s="9">
        <v>0</v>
      </c>
      <c r="F28" s="9">
        <f t="shared" si="2"/>
        <v>0</v>
      </c>
      <c r="G28" s="21" t="s">
        <v>225</v>
      </c>
    </row>
    <row r="29" spans="1:7" ht="13.2" x14ac:dyDescent="0.25">
      <c r="A29" s="12" t="s">
        <v>57</v>
      </c>
      <c r="B29" s="7" t="s">
        <v>55</v>
      </c>
      <c r="C29" s="8" t="s">
        <v>56</v>
      </c>
      <c r="D29" s="9">
        <f>'DDED à completer '!D29</f>
        <v>0</v>
      </c>
      <c r="E29" s="9">
        <v>200</v>
      </c>
      <c r="F29" s="9">
        <f t="shared" si="2"/>
        <v>0</v>
      </c>
      <c r="G29" s="21" t="s">
        <v>225</v>
      </c>
    </row>
    <row r="30" spans="1:7" ht="13.2" x14ac:dyDescent="0.25">
      <c r="A30" s="12" t="s">
        <v>59</v>
      </c>
      <c r="B30" s="7" t="s">
        <v>58</v>
      </c>
      <c r="C30" s="8" t="s">
        <v>46</v>
      </c>
      <c r="D30" s="9">
        <f>'DDED à completer '!D30</f>
        <v>0</v>
      </c>
      <c r="E30" s="9">
        <f>(9720+5320)/6</f>
        <v>2506.6666666666665</v>
      </c>
      <c r="F30" s="9">
        <f t="shared" si="2"/>
        <v>0</v>
      </c>
      <c r="G30" s="21" t="s">
        <v>225</v>
      </c>
    </row>
    <row r="31" spans="1:7" ht="13.2" x14ac:dyDescent="0.25">
      <c r="A31" s="12" t="s">
        <v>61</v>
      </c>
      <c r="B31" s="7" t="s">
        <v>60</v>
      </c>
      <c r="C31" s="8" t="s">
        <v>46</v>
      </c>
      <c r="D31" s="9">
        <f>'DDED à completer '!D31</f>
        <v>0</v>
      </c>
      <c r="E31" s="9">
        <v>150</v>
      </c>
      <c r="F31" s="9">
        <f t="shared" si="2"/>
        <v>0</v>
      </c>
      <c r="G31" s="21" t="s">
        <v>225</v>
      </c>
    </row>
    <row r="32" spans="1:7" ht="13.2" x14ac:dyDescent="0.25">
      <c r="A32" s="12" t="s">
        <v>63</v>
      </c>
      <c r="B32" s="7" t="s">
        <v>65</v>
      </c>
      <c r="C32" s="8" t="s">
        <v>62</v>
      </c>
      <c r="D32" s="9">
        <f>'DDED à completer '!D32</f>
        <v>0</v>
      </c>
      <c r="E32" s="9"/>
      <c r="F32" s="9">
        <f t="shared" si="2"/>
        <v>0</v>
      </c>
      <c r="G32" s="21" t="s">
        <v>225</v>
      </c>
    </row>
    <row r="33" spans="1:7" ht="13.2" x14ac:dyDescent="0.25">
      <c r="A33" s="12" t="s">
        <v>64</v>
      </c>
      <c r="B33" s="7" t="s">
        <v>67</v>
      </c>
      <c r="C33" s="8" t="s">
        <v>62</v>
      </c>
      <c r="D33" s="9">
        <f>'DDED à completer '!D33</f>
        <v>0</v>
      </c>
      <c r="E33" s="9">
        <v>10</v>
      </c>
      <c r="F33" s="9">
        <f t="shared" si="2"/>
        <v>0</v>
      </c>
      <c r="G33" s="21" t="s">
        <v>225</v>
      </c>
    </row>
    <row r="34" spans="1:7" ht="15.6" customHeight="1" x14ac:dyDescent="0.25">
      <c r="A34" s="12" t="s">
        <v>66</v>
      </c>
      <c r="B34" s="7" t="s">
        <v>69</v>
      </c>
      <c r="C34" s="8" t="s">
        <v>56</v>
      </c>
      <c r="D34" s="9">
        <f>'DDED à completer '!D34</f>
        <v>0</v>
      </c>
      <c r="E34" s="9">
        <v>7000</v>
      </c>
      <c r="F34" s="9">
        <f t="shared" si="2"/>
        <v>0</v>
      </c>
      <c r="G34" s="21" t="s">
        <v>225</v>
      </c>
    </row>
    <row r="35" spans="1:7" ht="13.2" customHeight="1" x14ac:dyDescent="0.25">
      <c r="A35" s="12" t="s">
        <v>68</v>
      </c>
      <c r="B35" s="7" t="s">
        <v>232</v>
      </c>
      <c r="C35" s="8" t="s">
        <v>62</v>
      </c>
      <c r="D35" s="9">
        <f>'DDED à completer '!D35</f>
        <v>0</v>
      </c>
      <c r="E35" s="9">
        <v>0</v>
      </c>
      <c r="F35" s="9">
        <f t="shared" si="2"/>
        <v>0</v>
      </c>
      <c r="G35" s="21" t="s">
        <v>225</v>
      </c>
    </row>
    <row r="36" spans="1:7" ht="13.2" x14ac:dyDescent="0.25">
      <c r="A36" s="12" t="s">
        <v>70</v>
      </c>
      <c r="B36" s="7" t="s">
        <v>71</v>
      </c>
      <c r="C36" s="8" t="s">
        <v>56</v>
      </c>
      <c r="D36" s="9">
        <f>'DDED à completer '!D36</f>
        <v>0</v>
      </c>
      <c r="E36" s="9">
        <f>19881+6151.25</f>
        <v>26032.25</v>
      </c>
      <c r="F36" s="9">
        <f t="shared" si="2"/>
        <v>0</v>
      </c>
      <c r="G36" s="21" t="s">
        <v>225</v>
      </c>
    </row>
    <row r="37" spans="1:7" ht="13.2" x14ac:dyDescent="0.25">
      <c r="A37" s="12" t="s">
        <v>72</v>
      </c>
      <c r="B37" s="7" t="s">
        <v>73</v>
      </c>
      <c r="C37" s="8" t="s">
        <v>62</v>
      </c>
      <c r="D37" s="9">
        <f>'DDED à completer '!D37</f>
        <v>0</v>
      </c>
      <c r="E37" s="9">
        <v>10</v>
      </c>
      <c r="F37" s="9">
        <f t="shared" si="2"/>
        <v>0</v>
      </c>
      <c r="G37" s="21" t="s">
        <v>225</v>
      </c>
    </row>
    <row r="38" spans="1:7" ht="13.2" x14ac:dyDescent="0.25">
      <c r="A38" s="12" t="s">
        <v>74</v>
      </c>
      <c r="B38" s="7" t="s">
        <v>233</v>
      </c>
      <c r="C38" s="8" t="s">
        <v>56</v>
      </c>
      <c r="D38" s="9">
        <f>'DDED à completer '!D38</f>
        <v>0</v>
      </c>
      <c r="E38" s="9">
        <f>19881+6151.25</f>
        <v>26032.25</v>
      </c>
      <c r="F38" s="9">
        <f t="shared" si="2"/>
        <v>0</v>
      </c>
      <c r="G38" s="21" t="s">
        <v>225</v>
      </c>
    </row>
    <row r="39" spans="1:7" ht="13.2" x14ac:dyDescent="0.25">
      <c r="A39" s="12" t="s">
        <v>75</v>
      </c>
      <c r="B39" s="7" t="s">
        <v>78</v>
      </c>
      <c r="C39" s="8" t="s">
        <v>56</v>
      </c>
      <c r="D39" s="9">
        <f>'DDED à completer '!D39</f>
        <v>0</v>
      </c>
      <c r="E39" s="9">
        <f>E38</f>
        <v>26032.25</v>
      </c>
      <c r="F39" s="9">
        <f t="shared" si="2"/>
        <v>0</v>
      </c>
      <c r="G39" s="21" t="s">
        <v>225</v>
      </c>
    </row>
    <row r="40" spans="1:7" ht="13.2" x14ac:dyDescent="0.25">
      <c r="A40" s="12" t="s">
        <v>76</v>
      </c>
      <c r="B40" s="7" t="s">
        <v>234</v>
      </c>
      <c r="C40" s="8" t="s">
        <v>49</v>
      </c>
      <c r="D40" s="9">
        <f>'DDED à completer '!D40</f>
        <v>0</v>
      </c>
      <c r="E40" s="9">
        <v>0</v>
      </c>
      <c r="F40" s="9">
        <f t="shared" si="2"/>
        <v>0</v>
      </c>
      <c r="G40" s="21" t="s">
        <v>225</v>
      </c>
    </row>
    <row r="41" spans="1:7" ht="13.2" x14ac:dyDescent="0.25">
      <c r="A41" s="12" t="s">
        <v>77</v>
      </c>
      <c r="B41" s="7" t="s">
        <v>79</v>
      </c>
      <c r="C41" s="8" t="s">
        <v>2</v>
      </c>
      <c r="D41" s="9">
        <f>'DDED à completer '!D41</f>
        <v>0</v>
      </c>
      <c r="E41" s="9">
        <v>0</v>
      </c>
      <c r="F41" s="9">
        <f t="shared" si="2"/>
        <v>0</v>
      </c>
      <c r="G41" s="21" t="s">
        <v>225</v>
      </c>
    </row>
    <row r="42" spans="1:7" ht="13.2" x14ac:dyDescent="0.25">
      <c r="A42" s="36" t="s">
        <v>80</v>
      </c>
      <c r="B42" s="37"/>
      <c r="C42" s="4"/>
      <c r="D42" s="4"/>
      <c r="E42" s="4"/>
      <c r="F42" s="5">
        <f>SUM(F43:F63)</f>
        <v>0</v>
      </c>
      <c r="G42" s="20"/>
    </row>
    <row r="43" spans="1:7" ht="13.2" x14ac:dyDescent="0.25">
      <c r="A43" s="11" t="s">
        <v>81</v>
      </c>
      <c r="B43" s="7" t="s">
        <v>235</v>
      </c>
      <c r="C43" s="8" t="s">
        <v>56</v>
      </c>
      <c r="D43" s="9">
        <f>'DDED à completer '!D43</f>
        <v>0</v>
      </c>
      <c r="E43" s="9">
        <v>28758.3</v>
      </c>
      <c r="F43" s="9">
        <f t="shared" ref="F43:F63" si="3">D43*E43</f>
        <v>0</v>
      </c>
      <c r="G43" s="21" t="s">
        <v>225</v>
      </c>
    </row>
    <row r="44" spans="1:7" ht="13.2" x14ac:dyDescent="0.25">
      <c r="A44" s="11" t="s">
        <v>82</v>
      </c>
      <c r="B44" s="7" t="s">
        <v>84</v>
      </c>
      <c r="C44" s="8" t="s">
        <v>56</v>
      </c>
      <c r="D44" s="9">
        <f>'DDED à completer '!D44</f>
        <v>0</v>
      </c>
      <c r="E44" s="9">
        <v>8041.7</v>
      </c>
      <c r="F44" s="9">
        <f t="shared" si="3"/>
        <v>0</v>
      </c>
      <c r="G44" s="21" t="s">
        <v>225</v>
      </c>
    </row>
    <row r="45" spans="1:7" ht="13.2" x14ac:dyDescent="0.25">
      <c r="A45" s="11" t="s">
        <v>83</v>
      </c>
      <c r="B45" s="7" t="s">
        <v>236</v>
      </c>
      <c r="C45" s="8" t="s">
        <v>56</v>
      </c>
      <c r="D45" s="9">
        <f>'DDED à completer '!D45</f>
        <v>0</v>
      </c>
      <c r="E45" s="9">
        <v>36800</v>
      </c>
      <c r="F45" s="9">
        <f t="shared" si="3"/>
        <v>0</v>
      </c>
      <c r="G45" s="21" t="s">
        <v>225</v>
      </c>
    </row>
    <row r="46" spans="1:7" ht="13.2" x14ac:dyDescent="0.25">
      <c r="A46" s="11" t="s">
        <v>85</v>
      </c>
      <c r="B46" s="7" t="s">
        <v>272</v>
      </c>
      <c r="C46" s="8" t="s">
        <v>56</v>
      </c>
      <c r="D46" s="9">
        <f>'DDED à completer '!D46</f>
        <v>0</v>
      </c>
      <c r="E46" s="9">
        <v>0</v>
      </c>
      <c r="F46" s="9">
        <f t="shared" si="3"/>
        <v>0</v>
      </c>
      <c r="G46" s="21" t="s">
        <v>225</v>
      </c>
    </row>
    <row r="47" spans="1:7" ht="13.2" x14ac:dyDescent="0.25">
      <c r="A47" s="11" t="s">
        <v>86</v>
      </c>
      <c r="B47" s="7" t="s">
        <v>87</v>
      </c>
      <c r="C47" s="8" t="s">
        <v>56</v>
      </c>
      <c r="D47" s="9">
        <f>'DDED à completer '!D47</f>
        <v>0</v>
      </c>
      <c r="E47" s="9"/>
      <c r="F47" s="9">
        <f t="shared" si="3"/>
        <v>0</v>
      </c>
      <c r="G47" s="21" t="s">
        <v>225</v>
      </c>
    </row>
    <row r="48" spans="1:7" ht="13.2" x14ac:dyDescent="0.25">
      <c r="A48" s="11" t="s">
        <v>88</v>
      </c>
      <c r="B48" s="7" t="s">
        <v>273</v>
      </c>
      <c r="C48" s="8" t="s">
        <v>49</v>
      </c>
      <c r="D48" s="9">
        <f>'DDED à completer '!D48</f>
        <v>0</v>
      </c>
      <c r="E48" s="9"/>
      <c r="F48" s="9">
        <f t="shared" si="3"/>
        <v>0</v>
      </c>
      <c r="G48" s="21" t="s">
        <v>225</v>
      </c>
    </row>
    <row r="49" spans="1:7" ht="13.2" x14ac:dyDescent="0.25">
      <c r="A49" s="11" t="s">
        <v>90</v>
      </c>
      <c r="B49" s="7" t="s">
        <v>274</v>
      </c>
      <c r="C49" s="8" t="s">
        <v>56</v>
      </c>
      <c r="D49" s="9">
        <f>'DDED à completer '!D49</f>
        <v>0</v>
      </c>
      <c r="E49" s="9"/>
      <c r="F49" s="9">
        <f t="shared" si="3"/>
        <v>0</v>
      </c>
      <c r="G49" s="21" t="s">
        <v>225</v>
      </c>
    </row>
    <row r="50" spans="1:7" ht="13.2" x14ac:dyDescent="0.25">
      <c r="A50" s="11" t="s">
        <v>93</v>
      </c>
      <c r="B50" s="7" t="s">
        <v>275</v>
      </c>
      <c r="C50" s="8" t="s">
        <v>56</v>
      </c>
      <c r="D50" s="9">
        <f>'DDED à completer '!D50</f>
        <v>0</v>
      </c>
      <c r="E50" s="9"/>
      <c r="F50" s="9">
        <f t="shared" si="3"/>
        <v>0</v>
      </c>
      <c r="G50" s="21" t="s">
        <v>225</v>
      </c>
    </row>
    <row r="51" spans="1:7" ht="13.2" x14ac:dyDescent="0.25">
      <c r="A51" s="11" t="s">
        <v>95</v>
      </c>
      <c r="B51" s="7" t="s">
        <v>276</v>
      </c>
      <c r="C51" s="8" t="s">
        <v>56</v>
      </c>
      <c r="D51" s="9">
        <f>'DDED à completer '!D51</f>
        <v>0</v>
      </c>
      <c r="E51" s="9">
        <v>0</v>
      </c>
      <c r="F51" s="9">
        <f t="shared" si="3"/>
        <v>0</v>
      </c>
      <c r="G51" s="21" t="s">
        <v>225</v>
      </c>
    </row>
    <row r="52" spans="1:7" ht="13.2" x14ac:dyDescent="0.25">
      <c r="A52" s="11" t="s">
        <v>97</v>
      </c>
      <c r="B52" s="7" t="s">
        <v>91</v>
      </c>
      <c r="C52" s="8" t="s">
        <v>92</v>
      </c>
      <c r="D52" s="9">
        <f>'DDED à completer '!D52</f>
        <v>0</v>
      </c>
      <c r="E52" s="9">
        <v>0</v>
      </c>
      <c r="F52" s="9">
        <f t="shared" si="3"/>
        <v>0</v>
      </c>
      <c r="G52" s="21" t="s">
        <v>225</v>
      </c>
    </row>
    <row r="53" spans="1:7" ht="13.2" x14ac:dyDescent="0.25">
      <c r="A53" s="11" t="s">
        <v>99</v>
      </c>
      <c r="B53" s="7" t="s">
        <v>94</v>
      </c>
      <c r="C53" s="8" t="s">
        <v>92</v>
      </c>
      <c r="D53" s="9">
        <f>'DDED à completer '!D53</f>
        <v>0</v>
      </c>
      <c r="E53" s="9">
        <v>0</v>
      </c>
      <c r="F53" s="9">
        <f t="shared" si="3"/>
        <v>0</v>
      </c>
      <c r="G53" s="21" t="s">
        <v>225</v>
      </c>
    </row>
    <row r="54" spans="1:7" ht="13.2" x14ac:dyDescent="0.25">
      <c r="A54" s="11" t="s">
        <v>101</v>
      </c>
      <c r="B54" s="7" t="s">
        <v>96</v>
      </c>
      <c r="C54" s="8" t="s">
        <v>92</v>
      </c>
      <c r="D54" s="9">
        <f>'DDED à completer '!D54</f>
        <v>0</v>
      </c>
      <c r="E54" s="9">
        <f>5924.55+1695</f>
        <v>7619.55</v>
      </c>
      <c r="F54" s="9">
        <f t="shared" si="3"/>
        <v>0</v>
      </c>
      <c r="G54" s="21" t="s">
        <v>225</v>
      </c>
    </row>
    <row r="55" spans="1:7" ht="13.2" x14ac:dyDescent="0.25">
      <c r="A55" s="11" t="s">
        <v>103</v>
      </c>
      <c r="B55" s="7" t="s">
        <v>98</v>
      </c>
      <c r="C55" s="8" t="s">
        <v>92</v>
      </c>
      <c r="D55" s="9">
        <f>'DDED à completer '!D55</f>
        <v>0</v>
      </c>
      <c r="E55" s="9"/>
      <c r="F55" s="9">
        <f t="shared" si="3"/>
        <v>0</v>
      </c>
      <c r="G55" s="21" t="s">
        <v>225</v>
      </c>
    </row>
    <row r="56" spans="1:7" ht="13.2" x14ac:dyDescent="0.25">
      <c r="A56" s="11" t="s">
        <v>105</v>
      </c>
      <c r="B56" s="7" t="s">
        <v>100</v>
      </c>
      <c r="C56" s="8" t="s">
        <v>56</v>
      </c>
      <c r="D56" s="9">
        <f>'DDED à completer '!D56</f>
        <v>0</v>
      </c>
      <c r="E56" s="9"/>
      <c r="F56" s="9">
        <f t="shared" si="3"/>
        <v>0</v>
      </c>
      <c r="G56" s="21" t="s">
        <v>225</v>
      </c>
    </row>
    <row r="57" spans="1:7" ht="13.2" x14ac:dyDescent="0.25">
      <c r="A57" s="11" t="s">
        <v>107</v>
      </c>
      <c r="B57" s="7" t="s">
        <v>102</v>
      </c>
      <c r="C57" s="8" t="s">
        <v>56</v>
      </c>
      <c r="D57" s="9">
        <f>'DDED à completer '!D57</f>
        <v>0</v>
      </c>
      <c r="E57" s="9"/>
      <c r="F57" s="9">
        <f t="shared" si="3"/>
        <v>0</v>
      </c>
      <c r="G57" s="21" t="s">
        <v>225</v>
      </c>
    </row>
    <row r="58" spans="1:7" ht="13.2" x14ac:dyDescent="0.25">
      <c r="A58" s="11" t="s">
        <v>109</v>
      </c>
      <c r="B58" s="7" t="s">
        <v>104</v>
      </c>
      <c r="C58" s="8" t="s">
        <v>56</v>
      </c>
      <c r="D58" s="9">
        <f>'DDED à completer '!D58</f>
        <v>0</v>
      </c>
      <c r="E58" s="9">
        <v>0</v>
      </c>
      <c r="F58" s="9">
        <f t="shared" si="3"/>
        <v>0</v>
      </c>
      <c r="G58" s="21" t="s">
        <v>225</v>
      </c>
    </row>
    <row r="59" spans="1:7" ht="13.2" x14ac:dyDescent="0.25">
      <c r="A59" s="11" t="s">
        <v>112</v>
      </c>
      <c r="B59" s="7" t="s">
        <v>106</v>
      </c>
      <c r="C59" s="8" t="s">
        <v>56</v>
      </c>
      <c r="D59" s="9">
        <f>'DDED à completer '!D59</f>
        <v>0</v>
      </c>
      <c r="E59" s="9"/>
      <c r="F59" s="9">
        <f t="shared" si="3"/>
        <v>0</v>
      </c>
      <c r="G59" s="21" t="s">
        <v>225</v>
      </c>
    </row>
    <row r="60" spans="1:7" ht="13.2" x14ac:dyDescent="0.25">
      <c r="A60" s="11" t="s">
        <v>237</v>
      </c>
      <c r="B60" s="7" t="s">
        <v>108</v>
      </c>
      <c r="C60" s="8" t="s">
        <v>56</v>
      </c>
      <c r="D60" s="9">
        <f>'DDED à completer '!D60</f>
        <v>0</v>
      </c>
      <c r="E60" s="9"/>
      <c r="F60" s="9">
        <f t="shared" si="3"/>
        <v>0</v>
      </c>
      <c r="G60" s="21" t="s">
        <v>225</v>
      </c>
    </row>
    <row r="61" spans="1:7" ht="13.2" x14ac:dyDescent="0.25">
      <c r="A61" s="11" t="s">
        <v>238</v>
      </c>
      <c r="B61" s="7" t="s">
        <v>110</v>
      </c>
      <c r="C61" s="8" t="s">
        <v>111</v>
      </c>
      <c r="D61" s="9">
        <f>'DDED à completer '!D61</f>
        <v>0</v>
      </c>
      <c r="E61" s="9"/>
      <c r="F61" s="9">
        <f t="shared" si="3"/>
        <v>0</v>
      </c>
      <c r="G61" s="21" t="s">
        <v>227</v>
      </c>
    </row>
    <row r="62" spans="1:7" ht="13.2" x14ac:dyDescent="0.25">
      <c r="A62" s="11" t="s">
        <v>239</v>
      </c>
      <c r="B62" s="7" t="s">
        <v>113</v>
      </c>
      <c r="C62" s="8" t="s">
        <v>111</v>
      </c>
      <c r="D62" s="9">
        <f>'DDED à completer '!D62</f>
        <v>0</v>
      </c>
      <c r="E62" s="9"/>
      <c r="F62" s="9">
        <f t="shared" si="3"/>
        <v>0</v>
      </c>
      <c r="G62" s="21" t="s">
        <v>227</v>
      </c>
    </row>
    <row r="63" spans="1:7" ht="13.2" x14ac:dyDescent="0.25">
      <c r="A63" s="11" t="s">
        <v>240</v>
      </c>
      <c r="B63" s="7" t="s">
        <v>277</v>
      </c>
      <c r="C63" s="8" t="s">
        <v>49</v>
      </c>
      <c r="D63" s="9">
        <f>'DDED à completer '!D63</f>
        <v>0</v>
      </c>
      <c r="E63" s="9">
        <v>2000</v>
      </c>
      <c r="F63" s="9">
        <f t="shared" si="3"/>
        <v>0</v>
      </c>
      <c r="G63" s="21" t="s">
        <v>241</v>
      </c>
    </row>
    <row r="64" spans="1:7" ht="13.2" x14ac:dyDescent="0.25">
      <c r="A64" s="36" t="s">
        <v>114</v>
      </c>
      <c r="B64" s="37"/>
      <c r="C64" s="4"/>
      <c r="D64" s="4"/>
      <c r="E64" s="4"/>
      <c r="F64" s="5">
        <f>SUM(F65:F73)</f>
        <v>0</v>
      </c>
      <c r="G64" s="20"/>
    </row>
    <row r="65" spans="1:7" ht="13.2" x14ac:dyDescent="0.25">
      <c r="A65" s="12" t="s">
        <v>115</v>
      </c>
      <c r="B65" s="7" t="s">
        <v>116</v>
      </c>
      <c r="C65" s="8" t="s">
        <v>56</v>
      </c>
      <c r="D65" s="9">
        <f>'DDED à completer '!D65</f>
        <v>0</v>
      </c>
      <c r="E65" s="9">
        <v>350</v>
      </c>
      <c r="F65" s="9">
        <f t="shared" ref="F65:F73" si="4">D65*E65</f>
        <v>0</v>
      </c>
      <c r="G65" s="21" t="s">
        <v>226</v>
      </c>
    </row>
    <row r="66" spans="1:7" ht="13.2" x14ac:dyDescent="0.25">
      <c r="A66" s="12" t="s">
        <v>117</v>
      </c>
      <c r="B66" s="7" t="s">
        <v>118</v>
      </c>
      <c r="C66" s="8" t="s">
        <v>56</v>
      </c>
      <c r="D66" s="9">
        <f>'DDED à completer '!D66</f>
        <v>0</v>
      </c>
      <c r="E66" s="9">
        <f>350+1915</f>
        <v>2265</v>
      </c>
      <c r="F66" s="9">
        <f t="shared" si="4"/>
        <v>0</v>
      </c>
      <c r="G66" s="21" t="s">
        <v>226</v>
      </c>
    </row>
    <row r="67" spans="1:7" ht="13.2" x14ac:dyDescent="0.25">
      <c r="A67" s="12" t="s">
        <v>119</v>
      </c>
      <c r="B67" s="7" t="s">
        <v>120</v>
      </c>
      <c r="C67" s="8" t="s">
        <v>46</v>
      </c>
      <c r="D67" s="9">
        <f>'DDED à completer '!D67</f>
        <v>0</v>
      </c>
      <c r="E67" s="9"/>
      <c r="F67" s="9">
        <f t="shared" si="4"/>
        <v>0</v>
      </c>
      <c r="G67" s="21" t="s">
        <v>226</v>
      </c>
    </row>
    <row r="68" spans="1:7" ht="13.2" x14ac:dyDescent="0.25">
      <c r="A68" s="12" t="s">
        <v>121</v>
      </c>
      <c r="B68" s="7" t="s">
        <v>215</v>
      </c>
      <c r="C68" s="8" t="s">
        <v>46</v>
      </c>
      <c r="D68" s="9">
        <f>'DDED à completer '!D68</f>
        <v>0</v>
      </c>
      <c r="E68" s="9"/>
      <c r="F68" s="9">
        <f t="shared" si="4"/>
        <v>0</v>
      </c>
      <c r="G68" s="21" t="s">
        <v>243</v>
      </c>
    </row>
    <row r="69" spans="1:7" ht="13.2" x14ac:dyDescent="0.25">
      <c r="A69" s="12" t="s">
        <v>123</v>
      </c>
      <c r="B69" s="7" t="s">
        <v>122</v>
      </c>
      <c r="C69" s="8" t="s">
        <v>56</v>
      </c>
      <c r="D69" s="9">
        <f>'DDED à completer '!D69</f>
        <v>0</v>
      </c>
      <c r="E69" s="9">
        <v>3307</v>
      </c>
      <c r="F69" s="9">
        <f t="shared" si="4"/>
        <v>0</v>
      </c>
      <c r="G69" s="21" t="s">
        <v>226</v>
      </c>
    </row>
    <row r="70" spans="1:7" ht="13.2" x14ac:dyDescent="0.25">
      <c r="A70" s="12" t="s">
        <v>125</v>
      </c>
      <c r="B70" s="7" t="s">
        <v>124</v>
      </c>
      <c r="C70" s="8" t="s">
        <v>56</v>
      </c>
      <c r="D70" s="9">
        <f>'DDED à completer '!D70</f>
        <v>0</v>
      </c>
      <c r="E70" s="9"/>
      <c r="F70" s="9">
        <f t="shared" si="4"/>
        <v>0</v>
      </c>
      <c r="G70" s="21" t="s">
        <v>226</v>
      </c>
    </row>
    <row r="71" spans="1:7" ht="13.2" x14ac:dyDescent="0.25">
      <c r="A71" s="12" t="s">
        <v>126</v>
      </c>
      <c r="B71" s="13" t="s">
        <v>128</v>
      </c>
      <c r="C71" s="8" t="s">
        <v>111</v>
      </c>
      <c r="D71" s="9">
        <f>'DDED à completer '!D71</f>
        <v>0</v>
      </c>
      <c r="E71" s="9"/>
      <c r="F71" s="9">
        <f t="shared" si="4"/>
        <v>0</v>
      </c>
      <c r="G71" s="21" t="s">
        <v>226</v>
      </c>
    </row>
    <row r="72" spans="1:7" ht="13.2" x14ac:dyDescent="0.25">
      <c r="A72" s="12" t="s">
        <v>127</v>
      </c>
      <c r="B72" s="24" t="s">
        <v>278</v>
      </c>
      <c r="C72" s="8" t="s">
        <v>56</v>
      </c>
      <c r="D72" s="9">
        <f>'DDED à completer '!D72</f>
        <v>0</v>
      </c>
      <c r="E72" s="9"/>
      <c r="F72" s="9">
        <f t="shared" si="4"/>
        <v>0</v>
      </c>
      <c r="G72" s="21" t="s">
        <v>243</v>
      </c>
    </row>
    <row r="73" spans="1:7" ht="13.2" x14ac:dyDescent="0.25">
      <c r="A73" s="12" t="s">
        <v>260</v>
      </c>
      <c r="B73" s="24" t="s">
        <v>242</v>
      </c>
      <c r="C73" s="8" t="s">
        <v>56</v>
      </c>
      <c r="D73" s="9">
        <f>'DDED à completer '!D73</f>
        <v>0</v>
      </c>
      <c r="E73" s="9">
        <v>15</v>
      </c>
      <c r="F73" s="9">
        <f t="shared" si="4"/>
        <v>0</v>
      </c>
      <c r="G73" s="21" t="s">
        <v>243</v>
      </c>
    </row>
    <row r="74" spans="1:7" ht="13.2" x14ac:dyDescent="0.25">
      <c r="A74" s="36" t="s">
        <v>129</v>
      </c>
      <c r="B74" s="37"/>
      <c r="C74" s="4"/>
      <c r="D74" s="4"/>
      <c r="E74" s="4"/>
      <c r="F74" s="5">
        <f>SUM(F75:F81)</f>
        <v>0</v>
      </c>
      <c r="G74" s="20"/>
    </row>
    <row r="75" spans="1:7" ht="13.2" x14ac:dyDescent="0.25">
      <c r="A75" s="12" t="s">
        <v>130</v>
      </c>
      <c r="B75" s="7" t="s">
        <v>131</v>
      </c>
      <c r="C75" s="8" t="s">
        <v>2</v>
      </c>
      <c r="D75" s="9">
        <f>'DDED à completer '!D75</f>
        <v>0</v>
      </c>
      <c r="E75" s="9">
        <v>0</v>
      </c>
      <c r="F75" s="9">
        <f t="shared" ref="F75:F81" si="5">D75*E75</f>
        <v>0</v>
      </c>
      <c r="G75" s="21" t="s">
        <v>226</v>
      </c>
    </row>
    <row r="76" spans="1:7" ht="13.2" x14ac:dyDescent="0.25">
      <c r="A76" s="12" t="s">
        <v>132</v>
      </c>
      <c r="B76" s="7" t="s">
        <v>134</v>
      </c>
      <c r="C76" s="8" t="s">
        <v>56</v>
      </c>
      <c r="D76" s="9">
        <f>'DDED à completer '!D76</f>
        <v>0</v>
      </c>
      <c r="E76" s="9">
        <v>0</v>
      </c>
      <c r="F76" s="9">
        <f t="shared" si="5"/>
        <v>0</v>
      </c>
      <c r="G76" s="21" t="s">
        <v>226</v>
      </c>
    </row>
    <row r="77" spans="1:7" ht="13.2" x14ac:dyDescent="0.25">
      <c r="A77" s="12" t="s">
        <v>133</v>
      </c>
      <c r="B77" s="7" t="s">
        <v>136</v>
      </c>
      <c r="C77" s="8" t="s">
        <v>56</v>
      </c>
      <c r="D77" s="9">
        <f>'DDED à completer '!D77</f>
        <v>0</v>
      </c>
      <c r="E77" s="9">
        <v>0</v>
      </c>
      <c r="F77" s="9">
        <f t="shared" si="5"/>
        <v>0</v>
      </c>
      <c r="G77" s="21" t="s">
        <v>226</v>
      </c>
    </row>
    <row r="78" spans="1:7" ht="13.2" x14ac:dyDescent="0.25">
      <c r="A78" s="12" t="s">
        <v>135</v>
      </c>
      <c r="B78" s="7" t="s">
        <v>138</v>
      </c>
      <c r="C78" s="8" t="s">
        <v>56</v>
      </c>
      <c r="D78" s="9">
        <f>'DDED à completer '!D78</f>
        <v>0</v>
      </c>
      <c r="E78" s="9">
        <v>3810</v>
      </c>
      <c r="F78" s="9">
        <f t="shared" si="5"/>
        <v>0</v>
      </c>
      <c r="G78" s="21" t="s">
        <v>226</v>
      </c>
    </row>
    <row r="79" spans="1:7" ht="13.2" x14ac:dyDescent="0.25">
      <c r="A79" s="12" t="s">
        <v>137</v>
      </c>
      <c r="B79" s="7" t="s">
        <v>140</v>
      </c>
      <c r="C79" s="8" t="s">
        <v>56</v>
      </c>
      <c r="D79" s="9">
        <f>'DDED à completer '!D79</f>
        <v>0</v>
      </c>
      <c r="E79" s="9">
        <v>11456.2</v>
      </c>
      <c r="F79" s="9">
        <f t="shared" si="5"/>
        <v>0</v>
      </c>
      <c r="G79" s="21" t="s">
        <v>226</v>
      </c>
    </row>
    <row r="80" spans="1:7" ht="13.2" x14ac:dyDescent="0.25">
      <c r="A80" s="12" t="s">
        <v>139</v>
      </c>
      <c r="B80" s="7" t="s">
        <v>142</v>
      </c>
      <c r="C80" s="8" t="s">
        <v>56</v>
      </c>
      <c r="D80" s="9">
        <f>'DDED à completer '!D80</f>
        <v>0</v>
      </c>
      <c r="E80" s="9">
        <v>2000</v>
      </c>
      <c r="F80" s="9">
        <f t="shared" si="5"/>
        <v>0</v>
      </c>
      <c r="G80" s="21" t="s">
        <v>226</v>
      </c>
    </row>
    <row r="81" spans="1:7" ht="13.2" x14ac:dyDescent="0.25">
      <c r="A81" s="12" t="s">
        <v>141</v>
      </c>
      <c r="B81" s="7" t="s">
        <v>231</v>
      </c>
      <c r="C81" s="8" t="s">
        <v>49</v>
      </c>
      <c r="D81" s="9">
        <f>'DDED à completer '!D81</f>
        <v>0</v>
      </c>
      <c r="E81" s="9">
        <f>5924.55+1662</f>
        <v>7586.55</v>
      </c>
      <c r="F81" s="9">
        <f t="shared" si="5"/>
        <v>0</v>
      </c>
      <c r="G81" s="21" t="s">
        <v>226</v>
      </c>
    </row>
    <row r="82" spans="1:7" ht="13.2" x14ac:dyDescent="0.25">
      <c r="A82" s="36" t="s">
        <v>143</v>
      </c>
      <c r="B82" s="37"/>
      <c r="C82" s="4"/>
      <c r="D82" s="4"/>
      <c r="E82" s="4"/>
      <c r="F82" s="5">
        <f>SUM(F83:F92)</f>
        <v>0</v>
      </c>
      <c r="G82" s="20"/>
    </row>
    <row r="83" spans="1:7" ht="13.2" x14ac:dyDescent="0.25">
      <c r="A83" s="11" t="s">
        <v>144</v>
      </c>
      <c r="B83" s="7" t="s">
        <v>145</v>
      </c>
      <c r="C83" s="8" t="s">
        <v>56</v>
      </c>
      <c r="D83" s="9">
        <f>'DDED à completer '!D83</f>
        <v>0</v>
      </c>
      <c r="E83" s="9">
        <v>150</v>
      </c>
      <c r="F83" s="9">
        <f t="shared" ref="F83:F92" si="6">D83*E83</f>
        <v>0</v>
      </c>
      <c r="G83" s="21" t="s">
        <v>226</v>
      </c>
    </row>
    <row r="84" spans="1:7" ht="13.2" x14ac:dyDescent="0.25">
      <c r="A84" s="11" t="s">
        <v>146</v>
      </c>
      <c r="B84" s="7" t="s">
        <v>147</v>
      </c>
      <c r="C84" s="8" t="s">
        <v>56</v>
      </c>
      <c r="D84" s="9">
        <f>'DDED à completer '!D84</f>
        <v>0</v>
      </c>
      <c r="E84" s="9">
        <v>150</v>
      </c>
      <c r="F84" s="9">
        <f t="shared" si="6"/>
        <v>0</v>
      </c>
      <c r="G84" s="21" t="s">
        <v>226</v>
      </c>
    </row>
    <row r="85" spans="1:7" ht="13.2" x14ac:dyDescent="0.25">
      <c r="A85" s="11" t="s">
        <v>148</v>
      </c>
      <c r="B85" s="7" t="s">
        <v>150</v>
      </c>
      <c r="C85" s="8" t="s">
        <v>56</v>
      </c>
      <c r="D85" s="9">
        <f>'DDED à completer '!D85</f>
        <v>0</v>
      </c>
      <c r="E85" s="9">
        <f>150+1216</f>
        <v>1366</v>
      </c>
      <c r="F85" s="9">
        <f t="shared" si="6"/>
        <v>0</v>
      </c>
      <c r="G85" s="21" t="s">
        <v>226</v>
      </c>
    </row>
    <row r="86" spans="1:7" ht="13.2" x14ac:dyDescent="0.25">
      <c r="A86" s="11" t="s">
        <v>149</v>
      </c>
      <c r="B86" s="7" t="s">
        <v>152</v>
      </c>
      <c r="C86" s="8" t="s">
        <v>56</v>
      </c>
      <c r="D86" s="9">
        <f>'DDED à completer '!D86</f>
        <v>0</v>
      </c>
      <c r="E86" s="9">
        <v>150</v>
      </c>
      <c r="F86" s="9">
        <f t="shared" si="6"/>
        <v>0</v>
      </c>
      <c r="G86" s="21" t="s">
        <v>226</v>
      </c>
    </row>
    <row r="87" spans="1:7" ht="13.2" x14ac:dyDescent="0.25">
      <c r="A87" s="11" t="s">
        <v>151</v>
      </c>
      <c r="B87" s="7" t="s">
        <v>89</v>
      </c>
      <c r="C87" s="8" t="s">
        <v>46</v>
      </c>
      <c r="D87" s="9">
        <f>'DDED à completer '!D87</f>
        <v>0</v>
      </c>
      <c r="E87" s="9">
        <v>2938</v>
      </c>
      <c r="F87" s="9">
        <f t="shared" si="6"/>
        <v>0</v>
      </c>
      <c r="G87" s="21" t="s">
        <v>226</v>
      </c>
    </row>
    <row r="88" spans="1:7" ht="13.2" x14ac:dyDescent="0.25">
      <c r="A88" s="11" t="s">
        <v>153</v>
      </c>
      <c r="B88" s="7" t="s">
        <v>244</v>
      </c>
      <c r="C88" s="8" t="s">
        <v>92</v>
      </c>
      <c r="D88" s="9">
        <f>'DDED à completer '!D88</f>
        <v>0</v>
      </c>
      <c r="E88" s="9">
        <v>150</v>
      </c>
      <c r="F88" s="9">
        <f t="shared" si="6"/>
        <v>0</v>
      </c>
      <c r="G88" s="21" t="s">
        <v>226</v>
      </c>
    </row>
    <row r="89" spans="1:7" ht="13.2" x14ac:dyDescent="0.25">
      <c r="A89" s="11" t="s">
        <v>154</v>
      </c>
      <c r="B89" s="7" t="s">
        <v>158</v>
      </c>
      <c r="C89" s="8" t="s">
        <v>159</v>
      </c>
      <c r="D89" s="9">
        <f>'DDED à completer '!D89</f>
        <v>0</v>
      </c>
      <c r="E89" s="9">
        <v>0</v>
      </c>
      <c r="F89" s="9">
        <f t="shared" si="6"/>
        <v>0</v>
      </c>
      <c r="G89" s="21" t="s">
        <v>226</v>
      </c>
    </row>
    <row r="90" spans="1:7" ht="13.2" x14ac:dyDescent="0.25">
      <c r="A90" s="11" t="s">
        <v>155</v>
      </c>
      <c r="B90" s="7" t="s">
        <v>279</v>
      </c>
      <c r="C90" s="22" t="s">
        <v>49</v>
      </c>
      <c r="D90" s="9">
        <f>'DDED à completer '!D90</f>
        <v>0</v>
      </c>
      <c r="E90" s="9">
        <v>0</v>
      </c>
      <c r="F90" s="9">
        <f t="shared" si="6"/>
        <v>0</v>
      </c>
      <c r="G90" s="21" t="s">
        <v>226</v>
      </c>
    </row>
    <row r="91" spans="1:7" ht="13.2" x14ac:dyDescent="0.25">
      <c r="A91" s="11" t="s">
        <v>156</v>
      </c>
      <c r="B91" s="7" t="s">
        <v>280</v>
      </c>
      <c r="C91" s="22" t="s">
        <v>49</v>
      </c>
      <c r="D91" s="9">
        <f>'DDED à completer '!D91</f>
        <v>0</v>
      </c>
      <c r="E91" s="9">
        <v>0</v>
      </c>
      <c r="F91" s="9">
        <f t="shared" si="6"/>
        <v>0</v>
      </c>
      <c r="G91" s="21" t="s">
        <v>226</v>
      </c>
    </row>
    <row r="92" spans="1:7" ht="13.2" x14ac:dyDescent="0.25">
      <c r="A92" s="11" t="s">
        <v>157</v>
      </c>
      <c r="B92" s="23" t="s">
        <v>281</v>
      </c>
      <c r="C92" s="22" t="s">
        <v>49</v>
      </c>
      <c r="D92" s="9">
        <f>'DDED à completer '!D92</f>
        <v>0</v>
      </c>
      <c r="E92" s="9">
        <v>0</v>
      </c>
      <c r="F92" s="9">
        <f t="shared" si="6"/>
        <v>0</v>
      </c>
      <c r="G92" s="21" t="s">
        <v>226</v>
      </c>
    </row>
    <row r="93" spans="1:7" ht="13.2" x14ac:dyDescent="0.25">
      <c r="A93" s="36" t="s">
        <v>245</v>
      </c>
      <c r="B93" s="37"/>
      <c r="C93" s="4"/>
      <c r="D93" s="4"/>
      <c r="E93" s="4"/>
      <c r="F93" s="5">
        <f>SUM(F94:F112)</f>
        <v>0</v>
      </c>
      <c r="G93" s="20"/>
    </row>
    <row r="94" spans="1:7" ht="13.2" x14ac:dyDescent="0.25">
      <c r="A94" s="11" t="s">
        <v>160</v>
      </c>
      <c r="B94" s="7" t="s">
        <v>161</v>
      </c>
      <c r="C94" s="8" t="s">
        <v>46</v>
      </c>
      <c r="D94" s="9">
        <f>'DDED à completer '!D94</f>
        <v>0</v>
      </c>
      <c r="E94" s="9"/>
      <c r="F94" s="9">
        <f t="shared" ref="F94:F112" si="7">D94*E94</f>
        <v>0</v>
      </c>
      <c r="G94" s="21" t="s">
        <v>228</v>
      </c>
    </row>
    <row r="95" spans="1:7" ht="13.2" x14ac:dyDescent="0.25">
      <c r="A95" s="11" t="s">
        <v>162</v>
      </c>
      <c r="B95" s="7" t="s">
        <v>163</v>
      </c>
      <c r="C95" s="8" t="s">
        <v>46</v>
      </c>
      <c r="D95" s="9">
        <f>'DDED à completer '!D95</f>
        <v>0</v>
      </c>
      <c r="E95" s="9"/>
      <c r="F95" s="9">
        <f t="shared" si="7"/>
        <v>0</v>
      </c>
      <c r="G95" s="21" t="s">
        <v>228</v>
      </c>
    </row>
    <row r="96" spans="1:7" ht="13.2" x14ac:dyDescent="0.25">
      <c r="A96" s="11" t="s">
        <v>164</v>
      </c>
      <c r="B96" s="7" t="s">
        <v>165</v>
      </c>
      <c r="C96" s="8" t="s">
        <v>46</v>
      </c>
      <c r="D96" s="9">
        <f>'DDED à completer '!D96</f>
        <v>0</v>
      </c>
      <c r="E96" s="9"/>
      <c r="F96" s="9">
        <f t="shared" si="7"/>
        <v>0</v>
      </c>
      <c r="G96" s="21" t="s">
        <v>228</v>
      </c>
    </row>
    <row r="97" spans="1:7" ht="13.2" x14ac:dyDescent="0.25">
      <c r="A97" s="11" t="s">
        <v>166</v>
      </c>
      <c r="B97" s="7" t="s">
        <v>167</v>
      </c>
      <c r="C97" s="8" t="s">
        <v>46</v>
      </c>
      <c r="D97" s="9">
        <f>'DDED à completer '!D97</f>
        <v>0</v>
      </c>
      <c r="E97" s="9"/>
      <c r="F97" s="9">
        <f t="shared" si="7"/>
        <v>0</v>
      </c>
      <c r="G97" s="21" t="s">
        <v>228</v>
      </c>
    </row>
    <row r="98" spans="1:7" ht="13.2" x14ac:dyDescent="0.25">
      <c r="A98" s="11" t="s">
        <v>168</v>
      </c>
      <c r="B98" s="7" t="s">
        <v>169</v>
      </c>
      <c r="C98" s="8" t="s">
        <v>46</v>
      </c>
      <c r="D98" s="9">
        <f>'DDED à completer '!D98</f>
        <v>0</v>
      </c>
      <c r="E98" s="9"/>
      <c r="F98" s="9">
        <f t="shared" si="7"/>
        <v>0</v>
      </c>
      <c r="G98" s="21" t="s">
        <v>228</v>
      </c>
    </row>
    <row r="99" spans="1:7" ht="13.2" x14ac:dyDescent="0.25">
      <c r="A99" s="11" t="s">
        <v>170</v>
      </c>
      <c r="B99" s="7" t="s">
        <v>171</v>
      </c>
      <c r="C99" s="8" t="s">
        <v>46</v>
      </c>
      <c r="D99" s="9">
        <f>'DDED à completer '!D99</f>
        <v>0</v>
      </c>
      <c r="E99" s="9"/>
      <c r="F99" s="9">
        <f t="shared" si="7"/>
        <v>0</v>
      </c>
      <c r="G99" s="21" t="s">
        <v>228</v>
      </c>
    </row>
    <row r="100" spans="1:7" ht="13.2" x14ac:dyDescent="0.25">
      <c r="A100" s="11" t="s">
        <v>172</v>
      </c>
      <c r="B100" s="7" t="s">
        <v>173</v>
      </c>
      <c r="C100" s="8" t="s">
        <v>46</v>
      </c>
      <c r="D100" s="9">
        <f>'DDED à completer '!D100</f>
        <v>0</v>
      </c>
      <c r="E100" s="9">
        <v>0</v>
      </c>
      <c r="F100" s="9">
        <f t="shared" si="7"/>
        <v>0</v>
      </c>
      <c r="G100" s="21" t="s">
        <v>228</v>
      </c>
    </row>
    <row r="101" spans="1:7" ht="13.2" x14ac:dyDescent="0.25">
      <c r="A101" s="11" t="s">
        <v>174</v>
      </c>
      <c r="B101" s="7" t="s">
        <v>270</v>
      </c>
      <c r="C101" s="8" t="s">
        <v>46</v>
      </c>
      <c r="D101" s="9">
        <f>'DDED à completer '!D101</f>
        <v>0</v>
      </c>
      <c r="E101" s="9">
        <v>0</v>
      </c>
      <c r="F101" s="9">
        <f t="shared" si="7"/>
        <v>0</v>
      </c>
      <c r="G101" s="21" t="s">
        <v>228</v>
      </c>
    </row>
    <row r="102" spans="1:7" ht="13.2" x14ac:dyDescent="0.25">
      <c r="A102" s="11" t="s">
        <v>175</v>
      </c>
      <c r="B102" s="7" t="s">
        <v>176</v>
      </c>
      <c r="C102" s="8" t="s">
        <v>2</v>
      </c>
      <c r="D102" s="9">
        <f>'DDED à completer '!D102</f>
        <v>0</v>
      </c>
      <c r="E102" s="9"/>
      <c r="F102" s="9">
        <f t="shared" si="7"/>
        <v>0</v>
      </c>
      <c r="G102" s="21" t="s">
        <v>228</v>
      </c>
    </row>
    <row r="103" spans="1:7" ht="13.2" x14ac:dyDescent="0.25">
      <c r="A103" s="11" t="s">
        <v>177</v>
      </c>
      <c r="B103" s="7" t="s">
        <v>178</v>
      </c>
      <c r="C103" s="8" t="s">
        <v>2</v>
      </c>
      <c r="D103" s="9">
        <f>'DDED à completer '!D103</f>
        <v>0</v>
      </c>
      <c r="E103" s="9"/>
      <c r="F103" s="9">
        <f t="shared" si="7"/>
        <v>0</v>
      </c>
      <c r="G103" s="21" t="s">
        <v>228</v>
      </c>
    </row>
    <row r="104" spans="1:7" ht="13.2" x14ac:dyDescent="0.25">
      <c r="A104" s="11" t="s">
        <v>179</v>
      </c>
      <c r="B104" s="7" t="s">
        <v>180</v>
      </c>
      <c r="C104" s="8" t="s">
        <v>2</v>
      </c>
      <c r="D104" s="9">
        <f>'DDED à completer '!D104</f>
        <v>0</v>
      </c>
      <c r="E104" s="9"/>
      <c r="F104" s="9">
        <f t="shared" si="7"/>
        <v>0</v>
      </c>
      <c r="G104" s="21" t="s">
        <v>228</v>
      </c>
    </row>
    <row r="105" spans="1:7" ht="13.2" x14ac:dyDescent="0.25">
      <c r="A105" s="11" t="s">
        <v>181</v>
      </c>
      <c r="B105" s="7" t="s">
        <v>182</v>
      </c>
      <c r="C105" s="8" t="s">
        <v>2</v>
      </c>
      <c r="D105" s="9">
        <f>'DDED à completer '!D105</f>
        <v>0</v>
      </c>
      <c r="E105" s="9"/>
      <c r="F105" s="9">
        <f t="shared" si="7"/>
        <v>0</v>
      </c>
      <c r="G105" s="21" t="s">
        <v>228</v>
      </c>
    </row>
    <row r="106" spans="1:7" ht="13.2" x14ac:dyDescent="0.25">
      <c r="A106" s="11" t="s">
        <v>183</v>
      </c>
      <c r="B106" s="7" t="s">
        <v>184</v>
      </c>
      <c r="C106" s="8" t="s">
        <v>2</v>
      </c>
      <c r="D106" s="9">
        <f>'DDED à completer '!D106</f>
        <v>0</v>
      </c>
      <c r="E106" s="9"/>
      <c r="F106" s="9">
        <f t="shared" si="7"/>
        <v>0</v>
      </c>
      <c r="G106" s="21" t="s">
        <v>228</v>
      </c>
    </row>
    <row r="107" spans="1:7" ht="13.2" x14ac:dyDescent="0.25">
      <c r="A107" s="11" t="s">
        <v>185</v>
      </c>
      <c r="B107" s="7" t="s">
        <v>186</v>
      </c>
      <c r="C107" s="8" t="s">
        <v>2</v>
      </c>
      <c r="D107" s="9">
        <f>'DDED à completer '!D107</f>
        <v>0</v>
      </c>
      <c r="E107" s="9"/>
      <c r="F107" s="9">
        <f t="shared" si="7"/>
        <v>0</v>
      </c>
      <c r="G107" s="21" t="s">
        <v>228</v>
      </c>
    </row>
    <row r="108" spans="1:7" ht="13.2" x14ac:dyDescent="0.25">
      <c r="A108" s="11" t="s">
        <v>187</v>
      </c>
      <c r="B108" s="7" t="s">
        <v>188</v>
      </c>
      <c r="C108" s="8" t="s">
        <v>2</v>
      </c>
      <c r="D108" s="9">
        <f>'DDED à completer '!D108</f>
        <v>0</v>
      </c>
      <c r="E108" s="9"/>
      <c r="F108" s="9">
        <f t="shared" si="7"/>
        <v>0</v>
      </c>
      <c r="G108" s="21" t="s">
        <v>228</v>
      </c>
    </row>
    <row r="109" spans="1:7" ht="13.2" x14ac:dyDescent="0.25">
      <c r="A109" s="11" t="s">
        <v>189</v>
      </c>
      <c r="B109" s="7" t="s">
        <v>190</v>
      </c>
      <c r="C109" s="8" t="s">
        <v>2</v>
      </c>
      <c r="D109" s="9">
        <f>'DDED à completer '!D109</f>
        <v>0</v>
      </c>
      <c r="E109" s="9"/>
      <c r="F109" s="9">
        <f t="shared" si="7"/>
        <v>0</v>
      </c>
      <c r="G109" s="21" t="s">
        <v>228</v>
      </c>
    </row>
    <row r="110" spans="1:7" ht="13.2" x14ac:dyDescent="0.25">
      <c r="A110" s="11" t="s">
        <v>246</v>
      </c>
      <c r="B110" s="23" t="s">
        <v>282</v>
      </c>
      <c r="C110" s="22" t="s">
        <v>46</v>
      </c>
      <c r="D110" s="9">
        <f>'DDED à completer '!D110</f>
        <v>0</v>
      </c>
      <c r="E110" s="9"/>
      <c r="F110" s="9">
        <f t="shared" si="7"/>
        <v>0</v>
      </c>
      <c r="G110" s="21" t="s">
        <v>228</v>
      </c>
    </row>
    <row r="111" spans="1:7" ht="13.2" x14ac:dyDescent="0.25">
      <c r="A111" s="11" t="s">
        <v>247</v>
      </c>
      <c r="B111" s="23" t="s">
        <v>283</v>
      </c>
      <c r="C111" s="22" t="s">
        <v>46</v>
      </c>
      <c r="D111" s="9">
        <f>'DDED à completer '!D111</f>
        <v>0</v>
      </c>
      <c r="E111" s="9"/>
      <c r="F111" s="9">
        <f t="shared" si="7"/>
        <v>0</v>
      </c>
      <c r="G111" s="21" t="s">
        <v>228</v>
      </c>
    </row>
    <row r="112" spans="1:7" ht="13.2" x14ac:dyDescent="0.25">
      <c r="A112" s="11" t="s">
        <v>248</v>
      </c>
      <c r="B112" s="23" t="s">
        <v>284</v>
      </c>
      <c r="C112" s="22" t="s">
        <v>2</v>
      </c>
      <c r="D112" s="9">
        <f>'DDED à completer '!D112</f>
        <v>0</v>
      </c>
      <c r="E112" s="9"/>
      <c r="F112" s="9">
        <f t="shared" si="7"/>
        <v>0</v>
      </c>
      <c r="G112" s="21" t="s">
        <v>228</v>
      </c>
    </row>
    <row r="113" spans="1:7" ht="13.2" x14ac:dyDescent="0.25">
      <c r="A113" s="36" t="s">
        <v>191</v>
      </c>
      <c r="B113" s="37"/>
      <c r="C113" s="4"/>
      <c r="D113" s="4"/>
      <c r="E113" s="4"/>
      <c r="F113" s="5">
        <f>SUM(F114:F128)</f>
        <v>0</v>
      </c>
      <c r="G113" s="20"/>
    </row>
    <row r="114" spans="1:7" ht="13.2" x14ac:dyDescent="0.25">
      <c r="A114" s="11" t="s">
        <v>192</v>
      </c>
      <c r="B114" s="7" t="s">
        <v>249</v>
      </c>
      <c r="C114" s="8" t="s">
        <v>259</v>
      </c>
      <c r="D114" s="9">
        <f>'DDED à completer '!D114</f>
        <v>0</v>
      </c>
      <c r="E114" s="9">
        <v>0</v>
      </c>
      <c r="F114" s="9">
        <f>D114*E114</f>
        <v>0</v>
      </c>
      <c r="G114" s="21" t="s">
        <v>225</v>
      </c>
    </row>
    <row r="115" spans="1:7" ht="13.2" x14ac:dyDescent="0.25">
      <c r="A115" s="11" t="s">
        <v>194</v>
      </c>
      <c r="B115" s="7" t="s">
        <v>198</v>
      </c>
      <c r="C115" s="8" t="s">
        <v>62</v>
      </c>
      <c r="D115" s="9">
        <f>'DDED à completer '!D115</f>
        <v>0</v>
      </c>
      <c r="E115" s="9">
        <v>0</v>
      </c>
      <c r="F115" s="9">
        <f>D115*E115</f>
        <v>0</v>
      </c>
      <c r="G115" s="21" t="s">
        <v>225</v>
      </c>
    </row>
    <row r="116" spans="1:7" ht="13.2" x14ac:dyDescent="0.25">
      <c r="A116" s="11" t="s">
        <v>195</v>
      </c>
      <c r="B116" s="7" t="s">
        <v>250</v>
      </c>
      <c r="C116" s="8" t="s">
        <v>62</v>
      </c>
      <c r="D116" s="9">
        <f>'DDED à completer '!D116</f>
        <v>0</v>
      </c>
      <c r="E116" s="9">
        <v>0</v>
      </c>
      <c r="F116" s="9">
        <f t="shared" ref="F116:F128" si="8">D116*E116</f>
        <v>0</v>
      </c>
      <c r="G116" s="21" t="s">
        <v>225</v>
      </c>
    </row>
    <row r="117" spans="1:7" ht="13.2" x14ac:dyDescent="0.25">
      <c r="A117" s="11" t="s">
        <v>196</v>
      </c>
      <c r="B117" s="7" t="s">
        <v>251</v>
      </c>
      <c r="C117" s="8" t="s">
        <v>62</v>
      </c>
      <c r="D117" s="9">
        <f>'DDED à completer '!D117</f>
        <v>0</v>
      </c>
      <c r="E117" s="9">
        <v>0</v>
      </c>
      <c r="F117" s="9">
        <f t="shared" si="8"/>
        <v>0</v>
      </c>
      <c r="G117" s="21" t="s">
        <v>225</v>
      </c>
    </row>
    <row r="118" spans="1:7" ht="13.2" x14ac:dyDescent="0.25">
      <c r="A118" s="11" t="s">
        <v>197</v>
      </c>
      <c r="B118" s="7" t="s">
        <v>252</v>
      </c>
      <c r="C118" s="8" t="s">
        <v>62</v>
      </c>
      <c r="D118" s="9">
        <f>'DDED à completer '!D118</f>
        <v>0</v>
      </c>
      <c r="E118" s="9">
        <v>0</v>
      </c>
      <c r="F118" s="9">
        <f t="shared" si="8"/>
        <v>0</v>
      </c>
      <c r="G118" s="21" t="s">
        <v>225</v>
      </c>
    </row>
    <row r="119" spans="1:7" ht="13.2" x14ac:dyDescent="0.25">
      <c r="A119" s="11" t="s">
        <v>199</v>
      </c>
      <c r="B119" s="7" t="s">
        <v>285</v>
      </c>
      <c r="C119" s="8" t="s">
        <v>62</v>
      </c>
      <c r="D119" s="9">
        <f>'DDED à completer '!D119</f>
        <v>0</v>
      </c>
      <c r="E119" s="9"/>
      <c r="F119" s="9">
        <f t="shared" si="8"/>
        <v>0</v>
      </c>
      <c r="G119" s="21" t="s">
        <v>225</v>
      </c>
    </row>
    <row r="120" spans="1:7" ht="13.2" x14ac:dyDescent="0.25">
      <c r="A120" s="11" t="s">
        <v>200</v>
      </c>
      <c r="B120" s="7" t="s">
        <v>205</v>
      </c>
      <c r="C120" s="8" t="s">
        <v>62</v>
      </c>
      <c r="D120" s="9">
        <f>'DDED à completer '!D120</f>
        <v>0</v>
      </c>
      <c r="E120" s="9"/>
      <c r="F120" s="9">
        <f t="shared" si="8"/>
        <v>0</v>
      </c>
      <c r="G120" s="21" t="s">
        <v>225</v>
      </c>
    </row>
    <row r="121" spans="1:7" ht="13.2" x14ac:dyDescent="0.25">
      <c r="A121" s="11" t="s">
        <v>201</v>
      </c>
      <c r="B121" s="7" t="s">
        <v>286</v>
      </c>
      <c r="C121" s="8" t="s">
        <v>62</v>
      </c>
      <c r="D121" s="9">
        <f>'DDED à completer '!D121</f>
        <v>0</v>
      </c>
      <c r="E121" s="9"/>
      <c r="F121" s="9">
        <f t="shared" si="8"/>
        <v>0</v>
      </c>
      <c r="G121" s="21" t="s">
        <v>225</v>
      </c>
    </row>
    <row r="122" spans="1:7" ht="13.2" x14ac:dyDescent="0.25">
      <c r="A122" s="11" t="s">
        <v>202</v>
      </c>
      <c r="B122" s="7" t="s">
        <v>287</v>
      </c>
      <c r="C122" s="8" t="s">
        <v>62</v>
      </c>
      <c r="D122" s="9">
        <f>'DDED à completer '!D122</f>
        <v>0</v>
      </c>
      <c r="E122" s="9"/>
      <c r="F122" s="9">
        <f t="shared" si="8"/>
        <v>0</v>
      </c>
      <c r="G122" s="21" t="s">
        <v>225</v>
      </c>
    </row>
    <row r="123" spans="1:7" ht="13.2" x14ac:dyDescent="0.25">
      <c r="A123" s="11" t="s">
        <v>203</v>
      </c>
      <c r="B123" s="7" t="s">
        <v>288</v>
      </c>
      <c r="C123" s="8" t="s">
        <v>62</v>
      </c>
      <c r="D123" s="9">
        <f>'DDED à completer '!D123</f>
        <v>0</v>
      </c>
      <c r="E123" s="9"/>
      <c r="F123" s="9">
        <f t="shared" si="8"/>
        <v>0</v>
      </c>
      <c r="G123" s="21" t="s">
        <v>225</v>
      </c>
    </row>
    <row r="124" spans="1:7" ht="13.2" x14ac:dyDescent="0.25">
      <c r="A124" s="11" t="s">
        <v>204</v>
      </c>
      <c r="B124" s="7" t="s">
        <v>289</v>
      </c>
      <c r="C124" s="8" t="s">
        <v>62</v>
      </c>
      <c r="D124" s="9">
        <f>'DDED à completer '!D124</f>
        <v>0</v>
      </c>
      <c r="E124" s="9">
        <v>0</v>
      </c>
      <c r="F124" s="9">
        <f t="shared" si="8"/>
        <v>0</v>
      </c>
      <c r="G124" s="21" t="s">
        <v>225</v>
      </c>
    </row>
    <row r="125" spans="1:7" ht="13.2" x14ac:dyDescent="0.25">
      <c r="A125" s="11" t="s">
        <v>206</v>
      </c>
      <c r="B125" s="7" t="s">
        <v>290</v>
      </c>
      <c r="C125" s="8" t="s">
        <v>62</v>
      </c>
      <c r="D125" s="9">
        <f>'DDED à completer '!D125</f>
        <v>0</v>
      </c>
      <c r="E125" s="9">
        <v>0</v>
      </c>
      <c r="F125" s="9">
        <f t="shared" si="8"/>
        <v>0</v>
      </c>
      <c r="G125" s="21" t="s">
        <v>225</v>
      </c>
    </row>
    <row r="126" spans="1:7" ht="13.2" x14ac:dyDescent="0.3">
      <c r="A126" s="11" t="s">
        <v>207</v>
      </c>
      <c r="B126" s="14" t="s">
        <v>209</v>
      </c>
      <c r="C126" s="15" t="s">
        <v>210</v>
      </c>
      <c r="D126" s="9">
        <f>'DDED à completer '!D126</f>
        <v>0</v>
      </c>
      <c r="E126" s="16"/>
      <c r="F126" s="9">
        <f t="shared" si="8"/>
        <v>0</v>
      </c>
      <c r="G126" s="21" t="s">
        <v>225</v>
      </c>
    </row>
    <row r="127" spans="1:7" ht="13.2" x14ac:dyDescent="0.3">
      <c r="A127" s="11" t="s">
        <v>208</v>
      </c>
      <c r="B127" s="14" t="s">
        <v>211</v>
      </c>
      <c r="C127" s="15" t="s">
        <v>210</v>
      </c>
      <c r="D127" s="9">
        <f>'DDED à completer '!D127</f>
        <v>0</v>
      </c>
      <c r="E127" s="16"/>
      <c r="F127" s="9">
        <f t="shared" si="8"/>
        <v>0</v>
      </c>
      <c r="G127" s="21" t="s">
        <v>225</v>
      </c>
    </row>
    <row r="128" spans="1:7" ht="13.2" x14ac:dyDescent="0.25">
      <c r="A128" s="11" t="s">
        <v>261</v>
      </c>
      <c r="B128" s="7" t="s">
        <v>291</v>
      </c>
      <c r="C128" s="8" t="s">
        <v>212</v>
      </c>
      <c r="D128" s="9">
        <f>'DDED à completer '!D128</f>
        <v>0</v>
      </c>
      <c r="E128" s="9"/>
      <c r="F128" s="9">
        <f t="shared" si="8"/>
        <v>0</v>
      </c>
      <c r="G128" s="21" t="s">
        <v>225</v>
      </c>
    </row>
    <row r="129" spans="1:7" ht="13.2" x14ac:dyDescent="0.25">
      <c r="A129" s="36" t="s">
        <v>253</v>
      </c>
      <c r="B129" s="37"/>
      <c r="C129" s="4"/>
      <c r="D129" s="4"/>
      <c r="E129" s="4"/>
      <c r="F129" s="5">
        <f>SUM(F130:F137)</f>
        <v>0</v>
      </c>
      <c r="G129" s="20"/>
    </row>
    <row r="130" spans="1:7" ht="13.2" x14ac:dyDescent="0.25">
      <c r="A130" s="11" t="s">
        <v>213</v>
      </c>
      <c r="B130" s="7" t="s">
        <v>254</v>
      </c>
      <c r="C130" s="8" t="s">
        <v>2</v>
      </c>
      <c r="D130" s="9">
        <f>'DDED à completer '!D130</f>
        <v>0</v>
      </c>
      <c r="E130" s="9"/>
      <c r="F130" s="9">
        <f t="shared" ref="F130:F137" si="9">D130*E130</f>
        <v>0</v>
      </c>
      <c r="G130" s="21" t="s">
        <v>226</v>
      </c>
    </row>
    <row r="131" spans="1:7" ht="13.2" x14ac:dyDescent="0.25">
      <c r="A131" s="11" t="s">
        <v>214</v>
      </c>
      <c r="B131" s="7" t="s">
        <v>255</v>
      </c>
      <c r="C131" s="8" t="s">
        <v>2</v>
      </c>
      <c r="D131" s="9">
        <f>'DDED à completer '!D131</f>
        <v>0</v>
      </c>
      <c r="E131" s="9"/>
      <c r="F131" s="9">
        <f t="shared" si="9"/>
        <v>0</v>
      </c>
      <c r="G131" s="21" t="s">
        <v>228</v>
      </c>
    </row>
    <row r="132" spans="1:7" ht="13.2" x14ac:dyDescent="0.25">
      <c r="A132" s="11" t="s">
        <v>216</v>
      </c>
      <c r="B132" s="7" t="s">
        <v>292</v>
      </c>
      <c r="C132" s="8" t="s">
        <v>46</v>
      </c>
      <c r="D132" s="9">
        <f>'DDED à completer '!D132</f>
        <v>0</v>
      </c>
      <c r="E132" s="9"/>
      <c r="F132" s="9">
        <f t="shared" si="9"/>
        <v>0</v>
      </c>
      <c r="G132" s="21" t="s">
        <v>228</v>
      </c>
    </row>
    <row r="133" spans="1:7" ht="13.2" x14ac:dyDescent="0.25">
      <c r="A133" s="11" t="s">
        <v>217</v>
      </c>
      <c r="B133" s="7" t="s">
        <v>293</v>
      </c>
      <c r="C133" s="8" t="s">
        <v>46</v>
      </c>
      <c r="D133" s="9">
        <f>'DDED à completer '!D133</f>
        <v>0</v>
      </c>
      <c r="E133" s="9"/>
      <c r="F133" s="9">
        <f t="shared" si="9"/>
        <v>0</v>
      </c>
      <c r="G133" s="21" t="s">
        <v>229</v>
      </c>
    </row>
    <row r="134" spans="1:7" ht="13.2" x14ac:dyDescent="0.25">
      <c r="A134" s="11" t="s">
        <v>218</v>
      </c>
      <c r="B134" s="7" t="s">
        <v>294</v>
      </c>
      <c r="C134" s="8" t="s">
        <v>49</v>
      </c>
      <c r="D134" s="9">
        <f>'DDED à completer '!D134</f>
        <v>0</v>
      </c>
      <c r="E134" s="9"/>
      <c r="F134" s="9">
        <f t="shared" si="9"/>
        <v>0</v>
      </c>
      <c r="G134" s="21" t="s">
        <v>229</v>
      </c>
    </row>
    <row r="135" spans="1:7" ht="13.2" x14ac:dyDescent="0.25">
      <c r="A135" s="11" t="s">
        <v>219</v>
      </c>
      <c r="B135" s="7" t="s">
        <v>256</v>
      </c>
      <c r="C135" s="8" t="s">
        <v>46</v>
      </c>
      <c r="D135" s="9">
        <f>'DDED à completer '!D135</f>
        <v>0</v>
      </c>
      <c r="E135" s="9"/>
      <c r="F135" s="9">
        <f t="shared" si="9"/>
        <v>0</v>
      </c>
      <c r="G135" s="21" t="s">
        <v>226</v>
      </c>
    </row>
    <row r="136" spans="1:7" ht="13.2" x14ac:dyDescent="0.25">
      <c r="A136" s="11" t="s">
        <v>220</v>
      </c>
      <c r="B136" s="7" t="s">
        <v>257</v>
      </c>
      <c r="C136" s="8" t="s">
        <v>46</v>
      </c>
      <c r="D136" s="9">
        <f>'DDED à completer '!D136</f>
        <v>0</v>
      </c>
      <c r="E136" s="9"/>
      <c r="F136" s="9">
        <f t="shared" si="9"/>
        <v>0</v>
      </c>
      <c r="G136" s="21" t="s">
        <v>226</v>
      </c>
    </row>
    <row r="137" spans="1:7" ht="13.2" x14ac:dyDescent="0.25">
      <c r="A137" s="11" t="s">
        <v>221</v>
      </c>
      <c r="B137" s="7" t="s">
        <v>295</v>
      </c>
      <c r="C137" s="8" t="s">
        <v>46</v>
      </c>
      <c r="D137" s="9">
        <f>'DDED à completer '!D137</f>
        <v>0</v>
      </c>
      <c r="E137" s="9"/>
      <c r="F137" s="9">
        <f t="shared" si="9"/>
        <v>0</v>
      </c>
      <c r="G137" s="21" t="s">
        <v>226</v>
      </c>
    </row>
    <row r="138" spans="1:7" ht="13.2" x14ac:dyDescent="0.3">
      <c r="A138" s="17"/>
      <c r="B138" s="17"/>
      <c r="C138" s="35" t="s">
        <v>222</v>
      </c>
      <c r="D138" s="35"/>
      <c r="E138" s="35"/>
      <c r="F138" s="18">
        <f>F129+F113+F93+F82+F74+F64+F42+F23+F12+F4</f>
        <v>0</v>
      </c>
    </row>
    <row r="139" spans="1:7" ht="13.2" x14ac:dyDescent="0.3">
      <c r="A139" s="17"/>
      <c r="B139" s="17"/>
      <c r="C139" s="35" t="s">
        <v>223</v>
      </c>
      <c r="D139" s="35"/>
      <c r="E139" s="35"/>
      <c r="F139" s="18">
        <f>F138*20%</f>
        <v>0</v>
      </c>
    </row>
    <row r="140" spans="1:7" ht="13.2" x14ac:dyDescent="0.3">
      <c r="A140" s="17"/>
      <c r="B140" s="17"/>
      <c r="C140" s="35" t="s">
        <v>224</v>
      </c>
      <c r="D140" s="35"/>
      <c r="E140" s="35"/>
      <c r="F140" s="18">
        <f>F138+F139</f>
        <v>0</v>
      </c>
    </row>
    <row r="143" spans="1:7" x14ac:dyDescent="0.25">
      <c r="E143" s="19"/>
    </row>
  </sheetData>
  <sheetProtection algorithmName="SHA-512" hashValue="7gkfp8HlzKPYAovq4KuAoIBUEsdhc3q9TEVLmnWjkiFsT7DeSiLwxnDfqE01BbJUh3/lR0zfMrmHbMQrbs/v2Q==" saltValue="/vI1FBZR/L36qK52y/JIuA==" spinCount="100000" sheet="1" objects="1" scenarios="1"/>
  <mergeCells count="15">
    <mergeCell ref="C138:E138"/>
    <mergeCell ref="C139:E139"/>
    <mergeCell ref="C140:E140"/>
    <mergeCell ref="A64:B64"/>
    <mergeCell ref="A74:B74"/>
    <mergeCell ref="A82:B82"/>
    <mergeCell ref="A93:B93"/>
    <mergeCell ref="A113:B113"/>
    <mergeCell ref="A129:B129"/>
    <mergeCell ref="A42:B42"/>
    <mergeCell ref="A1:G1"/>
    <mergeCell ref="A2:G2"/>
    <mergeCell ref="A4:B4"/>
    <mergeCell ref="A12:B12"/>
    <mergeCell ref="A23:B2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&amp;C&amp;"Arial Narrow,Normal"MBC - DDED Commun à tous les lots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F6A3A-F9FD-496E-9802-AB34E262B959}">
  <sheetPr>
    <pageSetUpPr fitToPage="1"/>
  </sheetPr>
  <dimension ref="A1:G143"/>
  <sheetViews>
    <sheetView topLeftCell="A112" zoomScale="90" zoomScaleNormal="90" workbookViewId="0">
      <selection activeCell="K15" sqref="K15"/>
    </sheetView>
  </sheetViews>
  <sheetFormatPr baseColWidth="10" defaultColWidth="11.44140625" defaultRowHeight="12" x14ac:dyDescent="0.25"/>
  <cols>
    <col min="1" max="1" width="5.5546875" style="3" bestFit="1" customWidth="1"/>
    <col min="2" max="2" width="126.88671875" style="3" bestFit="1" customWidth="1"/>
    <col min="3" max="3" width="4.6640625" style="3" bestFit="1" customWidth="1"/>
    <col min="4" max="4" width="12.44140625" style="3" bestFit="1" customWidth="1"/>
    <col min="5" max="5" width="8.44140625" style="3" bestFit="1" customWidth="1"/>
    <col min="6" max="6" width="14.6640625" style="3" customWidth="1"/>
    <col min="7" max="7" width="8.109375" style="3" customWidth="1"/>
    <col min="8" max="16384" width="11.44140625" style="3"/>
  </cols>
  <sheetData>
    <row r="1" spans="1:7" ht="48.6" customHeight="1" x14ac:dyDescent="0.45">
      <c r="A1" s="29" t="s">
        <v>299</v>
      </c>
      <c r="B1" s="30"/>
      <c r="C1" s="30"/>
      <c r="D1" s="30"/>
      <c r="E1" s="30"/>
      <c r="F1" s="30"/>
      <c r="G1" s="31"/>
    </row>
    <row r="2" spans="1:7" ht="48" customHeight="1" x14ac:dyDescent="0.45">
      <c r="A2" s="38" t="s">
        <v>297</v>
      </c>
      <c r="B2" s="39"/>
      <c r="C2" s="39"/>
      <c r="D2" s="39"/>
      <c r="E2" s="39"/>
      <c r="F2" s="39"/>
      <c r="G2" s="40"/>
    </row>
    <row r="3" spans="1:7" ht="26.4" x14ac:dyDescent="0.25">
      <c r="A3" s="1" t="s">
        <v>0</v>
      </c>
      <c r="B3" s="1" t="s">
        <v>1</v>
      </c>
      <c r="C3" s="2" t="s">
        <v>2</v>
      </c>
      <c r="D3" s="1" t="s">
        <v>3</v>
      </c>
      <c r="E3" s="2" t="s">
        <v>4</v>
      </c>
      <c r="F3" s="1" t="s">
        <v>5</v>
      </c>
      <c r="G3" s="1" t="s">
        <v>230</v>
      </c>
    </row>
    <row r="4" spans="1:7" ht="13.2" x14ac:dyDescent="0.25">
      <c r="A4" s="36" t="s">
        <v>6</v>
      </c>
      <c r="B4" s="37"/>
      <c r="C4" s="4"/>
      <c r="D4" s="4"/>
      <c r="E4" s="4"/>
      <c r="F4" s="5">
        <f>SUM(F5:F11)</f>
        <v>0</v>
      </c>
      <c r="G4" s="20"/>
    </row>
    <row r="5" spans="1:7" ht="13.2" x14ac:dyDescent="0.25">
      <c r="A5" s="6" t="s">
        <v>7</v>
      </c>
      <c r="B5" s="7" t="s">
        <v>8</v>
      </c>
      <c r="C5" s="8" t="s">
        <v>9</v>
      </c>
      <c r="D5" s="9">
        <f>'DDED à completer '!D5</f>
        <v>0</v>
      </c>
      <c r="E5" s="10"/>
      <c r="F5" s="9">
        <f>D5*E5</f>
        <v>0</v>
      </c>
      <c r="G5" s="21" t="s">
        <v>225</v>
      </c>
    </row>
    <row r="6" spans="1:7" ht="13.2" x14ac:dyDescent="0.25">
      <c r="A6" s="6" t="s">
        <v>10</v>
      </c>
      <c r="B6" s="7" t="s">
        <v>11</v>
      </c>
      <c r="C6" s="8" t="s">
        <v>9</v>
      </c>
      <c r="D6" s="9">
        <f>'DDED à completer '!D6</f>
        <v>0</v>
      </c>
      <c r="E6" s="10">
        <v>1</v>
      </c>
      <c r="F6" s="9">
        <f t="shared" ref="F6:F11" si="0">D6*E6</f>
        <v>0</v>
      </c>
      <c r="G6" s="21" t="s">
        <v>225</v>
      </c>
    </row>
    <row r="7" spans="1:7" ht="13.2" x14ac:dyDescent="0.25">
      <c r="A7" s="6" t="s">
        <v>12</v>
      </c>
      <c r="B7" s="7" t="s">
        <v>13</v>
      </c>
      <c r="C7" s="8" t="s">
        <v>9</v>
      </c>
      <c r="D7" s="9">
        <f>'DDED à completer '!D7</f>
        <v>0</v>
      </c>
      <c r="E7" s="10"/>
      <c r="F7" s="9">
        <f t="shared" si="0"/>
        <v>0</v>
      </c>
      <c r="G7" s="21" t="s">
        <v>225</v>
      </c>
    </row>
    <row r="8" spans="1:7" ht="13.2" x14ac:dyDescent="0.25">
      <c r="A8" s="6" t="s">
        <v>14</v>
      </c>
      <c r="B8" s="7" t="s">
        <v>15</v>
      </c>
      <c r="C8" s="8" t="s">
        <v>9</v>
      </c>
      <c r="D8" s="9">
        <f>'DDED à completer '!D8</f>
        <v>0</v>
      </c>
      <c r="E8" s="10"/>
      <c r="F8" s="9">
        <f t="shared" si="0"/>
        <v>0</v>
      </c>
      <c r="G8" s="21" t="s">
        <v>225</v>
      </c>
    </row>
    <row r="9" spans="1:7" ht="13.2" x14ac:dyDescent="0.25">
      <c r="A9" s="6" t="s">
        <v>16</v>
      </c>
      <c r="B9" s="7" t="s">
        <v>17</v>
      </c>
      <c r="C9" s="8" t="s">
        <v>9</v>
      </c>
      <c r="D9" s="9">
        <f>'DDED à completer '!D9</f>
        <v>0</v>
      </c>
      <c r="E9" s="10"/>
      <c r="F9" s="9">
        <f t="shared" si="0"/>
        <v>0</v>
      </c>
      <c r="G9" s="21" t="s">
        <v>225</v>
      </c>
    </row>
    <row r="10" spans="1:7" ht="13.2" x14ac:dyDescent="0.25">
      <c r="A10" s="6" t="s">
        <v>18</v>
      </c>
      <c r="B10" s="7" t="s">
        <v>19</v>
      </c>
      <c r="C10" s="8" t="s">
        <v>9</v>
      </c>
      <c r="D10" s="9">
        <f>'DDED à completer '!D10</f>
        <v>0</v>
      </c>
      <c r="E10" s="10"/>
      <c r="F10" s="9">
        <f t="shared" si="0"/>
        <v>0</v>
      </c>
      <c r="G10" s="21" t="s">
        <v>225</v>
      </c>
    </row>
    <row r="11" spans="1:7" ht="13.2" x14ac:dyDescent="0.25">
      <c r="A11" s="6" t="s">
        <v>20</v>
      </c>
      <c r="B11" s="7" t="s">
        <v>21</v>
      </c>
      <c r="C11" s="8" t="s">
        <v>9</v>
      </c>
      <c r="D11" s="9">
        <f>'DDED à completer '!D11</f>
        <v>0</v>
      </c>
      <c r="E11" s="10"/>
      <c r="F11" s="9">
        <f t="shared" si="0"/>
        <v>0</v>
      </c>
      <c r="G11" s="21" t="s">
        <v>225</v>
      </c>
    </row>
    <row r="12" spans="1:7" ht="13.2" x14ac:dyDescent="0.25">
      <c r="A12" s="36" t="s">
        <v>22</v>
      </c>
      <c r="B12" s="37"/>
      <c r="C12" s="4"/>
      <c r="D12" s="4"/>
      <c r="E12" s="4"/>
      <c r="F12" s="5">
        <f>SUM(F13:F22)</f>
        <v>0</v>
      </c>
      <c r="G12" s="20"/>
    </row>
    <row r="13" spans="1:7" ht="13.2" x14ac:dyDescent="0.25">
      <c r="A13" s="11" t="s">
        <v>23</v>
      </c>
      <c r="B13" s="7" t="s">
        <v>24</v>
      </c>
      <c r="C13" s="8" t="s">
        <v>9</v>
      </c>
      <c r="D13" s="9">
        <f>'DDED à completer '!D13</f>
        <v>0</v>
      </c>
      <c r="E13" s="9"/>
      <c r="F13" s="9">
        <f t="shared" ref="F13:F22" si="1">D13*E13</f>
        <v>0</v>
      </c>
      <c r="G13" s="21" t="s">
        <v>225</v>
      </c>
    </row>
    <row r="14" spans="1:7" ht="13.2" x14ac:dyDescent="0.25">
      <c r="A14" s="11" t="s">
        <v>25</v>
      </c>
      <c r="B14" s="7" t="s">
        <v>26</v>
      </c>
      <c r="C14" s="8" t="s">
        <v>9</v>
      </c>
      <c r="D14" s="9">
        <f>'DDED à completer '!D14</f>
        <v>0</v>
      </c>
      <c r="E14" s="9">
        <v>1</v>
      </c>
      <c r="F14" s="9">
        <f t="shared" si="1"/>
        <v>0</v>
      </c>
      <c r="G14" s="21" t="s">
        <v>225</v>
      </c>
    </row>
    <row r="15" spans="1:7" ht="13.2" x14ac:dyDescent="0.25">
      <c r="A15" s="11" t="s">
        <v>27</v>
      </c>
      <c r="B15" s="7" t="s">
        <v>28</v>
      </c>
      <c r="C15" s="8" t="s">
        <v>9</v>
      </c>
      <c r="D15" s="9">
        <f>'DDED à completer '!D15</f>
        <v>0</v>
      </c>
      <c r="E15" s="9"/>
      <c r="F15" s="9">
        <f t="shared" si="1"/>
        <v>0</v>
      </c>
      <c r="G15" s="21" t="s">
        <v>225</v>
      </c>
    </row>
    <row r="16" spans="1:7" ht="13.2" x14ac:dyDescent="0.25">
      <c r="A16" s="11" t="s">
        <v>29</v>
      </c>
      <c r="B16" s="7" t="s">
        <v>30</v>
      </c>
      <c r="C16" s="8" t="s">
        <v>9</v>
      </c>
      <c r="D16" s="9">
        <f>'DDED à completer '!D16</f>
        <v>0</v>
      </c>
      <c r="E16" s="9"/>
      <c r="F16" s="9">
        <f t="shared" si="1"/>
        <v>0</v>
      </c>
      <c r="G16" s="21" t="s">
        <v>225</v>
      </c>
    </row>
    <row r="17" spans="1:7" ht="13.2" x14ac:dyDescent="0.25">
      <c r="A17" s="11" t="s">
        <v>31</v>
      </c>
      <c r="B17" s="7" t="s">
        <v>33</v>
      </c>
      <c r="C17" s="8" t="s">
        <v>9</v>
      </c>
      <c r="D17" s="9">
        <f>'DDED à completer '!D17</f>
        <v>0</v>
      </c>
      <c r="E17" s="9">
        <v>1</v>
      </c>
      <c r="F17" s="9">
        <f t="shared" si="1"/>
        <v>0</v>
      </c>
      <c r="G17" s="21" t="s">
        <v>225</v>
      </c>
    </row>
    <row r="18" spans="1:7" ht="13.2" x14ac:dyDescent="0.25">
      <c r="A18" s="11" t="s">
        <v>32</v>
      </c>
      <c r="B18" s="7" t="s">
        <v>35</v>
      </c>
      <c r="C18" s="8" t="s">
        <v>9</v>
      </c>
      <c r="D18" s="9">
        <f>'DDED à completer '!D18</f>
        <v>0</v>
      </c>
      <c r="E18" s="9"/>
      <c r="F18" s="9">
        <f t="shared" si="1"/>
        <v>0</v>
      </c>
      <c r="G18" s="21" t="s">
        <v>225</v>
      </c>
    </row>
    <row r="19" spans="1:7" ht="13.2" x14ac:dyDescent="0.25">
      <c r="A19" s="11" t="s">
        <v>34</v>
      </c>
      <c r="B19" s="7" t="s">
        <v>37</v>
      </c>
      <c r="C19" s="8" t="s">
        <v>9</v>
      </c>
      <c r="D19" s="9">
        <f>'DDED à completer '!D19</f>
        <v>0</v>
      </c>
      <c r="E19" s="9">
        <v>1</v>
      </c>
      <c r="F19" s="9">
        <f t="shared" si="1"/>
        <v>0</v>
      </c>
      <c r="G19" s="21" t="s">
        <v>225</v>
      </c>
    </row>
    <row r="20" spans="1:7" ht="13.2" x14ac:dyDescent="0.25">
      <c r="A20" s="11" t="s">
        <v>36</v>
      </c>
      <c r="B20" s="7" t="s">
        <v>39</v>
      </c>
      <c r="C20" s="8" t="s">
        <v>9</v>
      </c>
      <c r="D20" s="9">
        <f>'DDED à completer '!D20</f>
        <v>0</v>
      </c>
      <c r="E20" s="9"/>
      <c r="F20" s="9">
        <f t="shared" si="1"/>
        <v>0</v>
      </c>
      <c r="G20" s="21" t="s">
        <v>225</v>
      </c>
    </row>
    <row r="21" spans="1:7" ht="13.2" x14ac:dyDescent="0.25">
      <c r="A21" s="11" t="s">
        <v>38</v>
      </c>
      <c r="B21" s="7" t="s">
        <v>41</v>
      </c>
      <c r="C21" s="8" t="s">
        <v>9</v>
      </c>
      <c r="D21" s="9">
        <f>'DDED à completer '!D21</f>
        <v>0</v>
      </c>
      <c r="E21" s="9"/>
      <c r="F21" s="9">
        <f t="shared" si="1"/>
        <v>0</v>
      </c>
      <c r="G21" s="21" t="s">
        <v>225</v>
      </c>
    </row>
    <row r="22" spans="1:7" ht="13.2" x14ac:dyDescent="0.25">
      <c r="A22" s="11" t="s">
        <v>40</v>
      </c>
      <c r="B22" s="7" t="s">
        <v>42</v>
      </c>
      <c r="C22" s="8" t="s">
        <v>9</v>
      </c>
      <c r="D22" s="9">
        <f>'DDED à completer '!D22</f>
        <v>0</v>
      </c>
      <c r="E22" s="9"/>
      <c r="F22" s="9">
        <f t="shared" si="1"/>
        <v>0</v>
      </c>
      <c r="G22" s="21" t="s">
        <v>225</v>
      </c>
    </row>
    <row r="23" spans="1:7" ht="13.2" x14ac:dyDescent="0.25">
      <c r="A23" s="36" t="s">
        <v>43</v>
      </c>
      <c r="B23" s="37"/>
      <c r="C23" s="4"/>
      <c r="D23" s="4"/>
      <c r="E23" s="4"/>
      <c r="F23" s="5">
        <f>SUM(F24:F41)</f>
        <v>0</v>
      </c>
      <c r="G23" s="20"/>
    </row>
    <row r="24" spans="1:7" ht="13.2" x14ac:dyDescent="0.25">
      <c r="A24" s="12" t="s">
        <v>44</v>
      </c>
      <c r="B24" s="7" t="s">
        <v>45</v>
      </c>
      <c r="C24" s="8" t="s">
        <v>46</v>
      </c>
      <c r="D24" s="9">
        <f>'DDED à completer '!D24</f>
        <v>0</v>
      </c>
      <c r="E24" s="9"/>
      <c r="F24" s="9">
        <f t="shared" ref="F24:F41" si="2">D24*E24</f>
        <v>0</v>
      </c>
      <c r="G24" s="21" t="s">
        <v>225</v>
      </c>
    </row>
    <row r="25" spans="1:7" ht="13.2" x14ac:dyDescent="0.25">
      <c r="A25" s="12" t="s">
        <v>47</v>
      </c>
      <c r="B25" s="7" t="s">
        <v>193</v>
      </c>
      <c r="C25" s="8" t="s">
        <v>49</v>
      </c>
      <c r="D25" s="9">
        <f>'DDED à completer '!D25</f>
        <v>0</v>
      </c>
      <c r="E25" s="9"/>
      <c r="F25" s="9">
        <f t="shared" si="2"/>
        <v>0</v>
      </c>
      <c r="G25" s="21" t="s">
        <v>225</v>
      </c>
    </row>
    <row r="26" spans="1:7" ht="13.2" x14ac:dyDescent="0.25">
      <c r="A26" s="12" t="s">
        <v>50</v>
      </c>
      <c r="B26" s="7" t="s">
        <v>48</v>
      </c>
      <c r="C26" s="8" t="s">
        <v>49</v>
      </c>
      <c r="D26" s="9">
        <f>'DDED à completer '!D26</f>
        <v>0</v>
      </c>
      <c r="E26" s="9"/>
      <c r="F26" s="9">
        <f t="shared" si="2"/>
        <v>0</v>
      </c>
      <c r="G26" s="21" t="s">
        <v>225</v>
      </c>
    </row>
    <row r="27" spans="1:7" ht="13.2" x14ac:dyDescent="0.25">
      <c r="A27" s="12" t="s">
        <v>52</v>
      </c>
      <c r="B27" s="7" t="s">
        <v>51</v>
      </c>
      <c r="C27" s="8" t="s">
        <v>49</v>
      </c>
      <c r="D27" s="9">
        <f>'DDED à completer '!D27</f>
        <v>0</v>
      </c>
      <c r="E27" s="9"/>
      <c r="F27" s="9">
        <f t="shared" si="2"/>
        <v>0</v>
      </c>
      <c r="G27" s="21" t="s">
        <v>225</v>
      </c>
    </row>
    <row r="28" spans="1:7" ht="13.2" x14ac:dyDescent="0.25">
      <c r="A28" s="12" t="s">
        <v>54</v>
      </c>
      <c r="B28" s="7" t="s">
        <v>53</v>
      </c>
      <c r="C28" s="8" t="s">
        <v>2</v>
      </c>
      <c r="D28" s="9">
        <f>'DDED à completer '!D28</f>
        <v>0</v>
      </c>
      <c r="E28" s="9">
        <v>1</v>
      </c>
      <c r="F28" s="9">
        <f t="shared" si="2"/>
        <v>0</v>
      </c>
      <c r="G28" s="21" t="s">
        <v>225</v>
      </c>
    </row>
    <row r="29" spans="1:7" ht="13.2" x14ac:dyDescent="0.25">
      <c r="A29" s="12" t="s">
        <v>57</v>
      </c>
      <c r="B29" s="7" t="s">
        <v>55</v>
      </c>
      <c r="C29" s="8" t="s">
        <v>56</v>
      </c>
      <c r="D29" s="9">
        <f>'DDED à completer '!D29</f>
        <v>0</v>
      </c>
      <c r="E29" s="9"/>
      <c r="F29" s="9">
        <f t="shared" si="2"/>
        <v>0</v>
      </c>
      <c r="G29" s="21" t="s">
        <v>225</v>
      </c>
    </row>
    <row r="30" spans="1:7" ht="13.2" x14ac:dyDescent="0.25">
      <c r="A30" s="12" t="s">
        <v>59</v>
      </c>
      <c r="B30" s="7" t="s">
        <v>58</v>
      </c>
      <c r="C30" s="8" t="s">
        <v>46</v>
      </c>
      <c r="D30" s="9">
        <f>'DDED à completer '!D30</f>
        <v>0</v>
      </c>
      <c r="E30" s="9">
        <f>2292/6</f>
        <v>382</v>
      </c>
      <c r="F30" s="9">
        <f t="shared" si="2"/>
        <v>0</v>
      </c>
      <c r="G30" s="21" t="s">
        <v>225</v>
      </c>
    </row>
    <row r="31" spans="1:7" ht="13.2" x14ac:dyDescent="0.25">
      <c r="A31" s="12" t="s">
        <v>61</v>
      </c>
      <c r="B31" s="7" t="s">
        <v>60</v>
      </c>
      <c r="C31" s="8" t="s">
        <v>46</v>
      </c>
      <c r="D31" s="9">
        <f>'DDED à completer '!D31</f>
        <v>0</v>
      </c>
      <c r="E31" s="9">
        <v>15</v>
      </c>
      <c r="F31" s="9">
        <f t="shared" si="2"/>
        <v>0</v>
      </c>
      <c r="G31" s="21" t="s">
        <v>225</v>
      </c>
    </row>
    <row r="32" spans="1:7" ht="13.2" x14ac:dyDescent="0.25">
      <c r="A32" s="12" t="s">
        <v>63</v>
      </c>
      <c r="B32" s="7" t="s">
        <v>65</v>
      </c>
      <c r="C32" s="8" t="s">
        <v>62</v>
      </c>
      <c r="D32" s="9">
        <f>'DDED à completer '!D32</f>
        <v>0</v>
      </c>
      <c r="E32" s="9"/>
      <c r="F32" s="9">
        <f t="shared" si="2"/>
        <v>0</v>
      </c>
      <c r="G32" s="21" t="s">
        <v>225</v>
      </c>
    </row>
    <row r="33" spans="1:7" ht="13.2" x14ac:dyDescent="0.25">
      <c r="A33" s="12" t="s">
        <v>64</v>
      </c>
      <c r="B33" s="7" t="s">
        <v>67</v>
      </c>
      <c r="C33" s="8" t="s">
        <v>62</v>
      </c>
      <c r="D33" s="9">
        <f>'DDED à completer '!D33</f>
        <v>0</v>
      </c>
      <c r="E33" s="9"/>
      <c r="F33" s="9">
        <f t="shared" si="2"/>
        <v>0</v>
      </c>
      <c r="G33" s="21" t="s">
        <v>225</v>
      </c>
    </row>
    <row r="34" spans="1:7" ht="15.6" customHeight="1" x14ac:dyDescent="0.25">
      <c r="A34" s="12" t="s">
        <v>66</v>
      </c>
      <c r="B34" s="7" t="s">
        <v>69</v>
      </c>
      <c r="C34" s="8" t="s">
        <v>56</v>
      </c>
      <c r="D34" s="9">
        <f>'DDED à completer '!D34</f>
        <v>0</v>
      </c>
      <c r="E34" s="9">
        <v>1035</v>
      </c>
      <c r="F34" s="9">
        <f t="shared" si="2"/>
        <v>0</v>
      </c>
      <c r="G34" s="21" t="s">
        <v>225</v>
      </c>
    </row>
    <row r="35" spans="1:7" ht="18" customHeight="1" x14ac:dyDescent="0.25">
      <c r="A35" s="12" t="s">
        <v>68</v>
      </c>
      <c r="B35" s="7" t="s">
        <v>232</v>
      </c>
      <c r="C35" s="8" t="s">
        <v>62</v>
      </c>
      <c r="D35" s="9">
        <f>'DDED à completer '!D35</f>
        <v>0</v>
      </c>
      <c r="E35" s="9"/>
      <c r="F35" s="9">
        <f t="shared" si="2"/>
        <v>0</v>
      </c>
      <c r="G35" s="21" t="s">
        <v>225</v>
      </c>
    </row>
    <row r="36" spans="1:7" ht="13.2" x14ac:dyDescent="0.25">
      <c r="A36" s="12" t="s">
        <v>70</v>
      </c>
      <c r="B36" s="7" t="s">
        <v>71</v>
      </c>
      <c r="C36" s="8" t="s">
        <v>56</v>
      </c>
      <c r="D36" s="9">
        <f>'DDED à completer '!D36</f>
        <v>0</v>
      </c>
      <c r="E36" s="9">
        <v>6875</v>
      </c>
      <c r="F36" s="9">
        <f t="shared" si="2"/>
        <v>0</v>
      </c>
      <c r="G36" s="21" t="s">
        <v>225</v>
      </c>
    </row>
    <row r="37" spans="1:7" ht="13.2" x14ac:dyDescent="0.25">
      <c r="A37" s="12" t="s">
        <v>72</v>
      </c>
      <c r="B37" s="7" t="s">
        <v>73</v>
      </c>
      <c r="C37" s="8" t="s">
        <v>62</v>
      </c>
      <c r="D37" s="9">
        <f>'DDED à completer '!D37</f>
        <v>0</v>
      </c>
      <c r="E37" s="9">
        <v>0</v>
      </c>
      <c r="F37" s="9">
        <f t="shared" si="2"/>
        <v>0</v>
      </c>
      <c r="G37" s="21" t="s">
        <v>225</v>
      </c>
    </row>
    <row r="38" spans="1:7" ht="13.2" x14ac:dyDescent="0.25">
      <c r="A38" s="12" t="s">
        <v>74</v>
      </c>
      <c r="B38" s="7" t="s">
        <v>233</v>
      </c>
      <c r="C38" s="8" t="s">
        <v>56</v>
      </c>
      <c r="D38" s="9">
        <f>'DDED à completer '!D38</f>
        <v>0</v>
      </c>
      <c r="E38" s="9">
        <v>6875</v>
      </c>
      <c r="F38" s="9">
        <f t="shared" si="2"/>
        <v>0</v>
      </c>
      <c r="G38" s="21" t="s">
        <v>225</v>
      </c>
    </row>
    <row r="39" spans="1:7" ht="13.2" x14ac:dyDescent="0.25">
      <c r="A39" s="12" t="s">
        <v>75</v>
      </c>
      <c r="B39" s="7" t="s">
        <v>78</v>
      </c>
      <c r="C39" s="8" t="s">
        <v>56</v>
      </c>
      <c r="D39" s="9">
        <f>'DDED à completer '!D39</f>
        <v>0</v>
      </c>
      <c r="E39" s="9">
        <v>6875</v>
      </c>
      <c r="F39" s="9">
        <f t="shared" si="2"/>
        <v>0</v>
      </c>
      <c r="G39" s="21" t="s">
        <v>225</v>
      </c>
    </row>
    <row r="40" spans="1:7" ht="13.2" x14ac:dyDescent="0.25">
      <c r="A40" s="12" t="s">
        <v>76</v>
      </c>
      <c r="B40" s="7" t="s">
        <v>234</v>
      </c>
      <c r="C40" s="8" t="s">
        <v>49</v>
      </c>
      <c r="D40" s="9">
        <f>'DDED à completer '!D40</f>
        <v>0</v>
      </c>
      <c r="E40" s="9"/>
      <c r="F40" s="9">
        <f t="shared" si="2"/>
        <v>0</v>
      </c>
      <c r="G40" s="21" t="s">
        <v>225</v>
      </c>
    </row>
    <row r="41" spans="1:7" ht="13.2" x14ac:dyDescent="0.25">
      <c r="A41" s="12" t="s">
        <v>77</v>
      </c>
      <c r="B41" s="7" t="s">
        <v>79</v>
      </c>
      <c r="C41" s="8" t="s">
        <v>2</v>
      </c>
      <c r="D41" s="9">
        <f>'DDED à completer '!D41</f>
        <v>0</v>
      </c>
      <c r="E41" s="9">
        <v>0</v>
      </c>
      <c r="F41" s="9">
        <f t="shared" si="2"/>
        <v>0</v>
      </c>
      <c r="G41" s="21" t="s">
        <v>225</v>
      </c>
    </row>
    <row r="42" spans="1:7" ht="13.2" x14ac:dyDescent="0.25">
      <c r="A42" s="36" t="s">
        <v>80</v>
      </c>
      <c r="B42" s="37"/>
      <c r="C42" s="4"/>
      <c r="D42" s="4"/>
      <c r="E42" s="4"/>
      <c r="F42" s="5">
        <f>SUM(F43:F63)</f>
        <v>0</v>
      </c>
      <c r="G42" s="20"/>
    </row>
    <row r="43" spans="1:7" ht="13.2" x14ac:dyDescent="0.25">
      <c r="A43" s="11" t="s">
        <v>81</v>
      </c>
      <c r="B43" s="7" t="s">
        <v>235</v>
      </c>
      <c r="C43" s="8" t="s">
        <v>56</v>
      </c>
      <c r="D43" s="9">
        <f>'DDED à completer '!D43</f>
        <v>0</v>
      </c>
      <c r="E43" s="9">
        <v>12937.85</v>
      </c>
      <c r="F43" s="9">
        <f t="shared" ref="F43:F63" si="3">D43*E43</f>
        <v>0</v>
      </c>
      <c r="G43" s="21" t="s">
        <v>225</v>
      </c>
    </row>
    <row r="44" spans="1:7" ht="13.2" x14ac:dyDescent="0.25">
      <c r="A44" s="11" t="s">
        <v>82</v>
      </c>
      <c r="B44" s="7" t="s">
        <v>84</v>
      </c>
      <c r="C44" s="8" t="s">
        <v>56</v>
      </c>
      <c r="D44" s="9">
        <f>'DDED à completer '!D44</f>
        <v>0</v>
      </c>
      <c r="E44" s="9">
        <v>2350</v>
      </c>
      <c r="F44" s="9">
        <f t="shared" si="3"/>
        <v>0</v>
      </c>
      <c r="G44" s="21" t="s">
        <v>225</v>
      </c>
    </row>
    <row r="45" spans="1:7" ht="13.2" x14ac:dyDescent="0.25">
      <c r="A45" s="11" t="s">
        <v>83</v>
      </c>
      <c r="B45" s="7" t="s">
        <v>236</v>
      </c>
      <c r="C45" s="8" t="s">
        <v>56</v>
      </c>
      <c r="D45" s="9">
        <f>'DDED à completer '!D45</f>
        <v>0</v>
      </c>
      <c r="E45" s="9">
        <v>15287.85</v>
      </c>
      <c r="F45" s="9">
        <f t="shared" si="3"/>
        <v>0</v>
      </c>
      <c r="G45" s="21" t="s">
        <v>225</v>
      </c>
    </row>
    <row r="46" spans="1:7" ht="13.2" x14ac:dyDescent="0.25">
      <c r="A46" s="11" t="s">
        <v>85</v>
      </c>
      <c r="B46" s="7" t="s">
        <v>272</v>
      </c>
      <c r="C46" s="8" t="s">
        <v>56</v>
      </c>
      <c r="D46" s="9">
        <f>'DDED à completer '!D46</f>
        <v>0</v>
      </c>
      <c r="E46" s="9"/>
      <c r="F46" s="9">
        <f t="shared" si="3"/>
        <v>0</v>
      </c>
      <c r="G46" s="21" t="s">
        <v>225</v>
      </c>
    </row>
    <row r="47" spans="1:7" ht="13.2" x14ac:dyDescent="0.25">
      <c r="A47" s="11" t="s">
        <v>86</v>
      </c>
      <c r="B47" s="7" t="s">
        <v>87</v>
      </c>
      <c r="C47" s="8" t="s">
        <v>56</v>
      </c>
      <c r="D47" s="9">
        <f>'DDED à completer '!D47</f>
        <v>0</v>
      </c>
      <c r="E47" s="9"/>
      <c r="F47" s="9">
        <f t="shared" si="3"/>
        <v>0</v>
      </c>
      <c r="G47" s="21" t="s">
        <v>225</v>
      </c>
    </row>
    <row r="48" spans="1:7" ht="13.2" x14ac:dyDescent="0.25">
      <c r="A48" s="11" t="s">
        <v>88</v>
      </c>
      <c r="B48" s="7" t="s">
        <v>273</v>
      </c>
      <c r="C48" s="8" t="s">
        <v>49</v>
      </c>
      <c r="D48" s="9">
        <f>'DDED à completer '!D48</f>
        <v>0</v>
      </c>
      <c r="E48" s="9"/>
      <c r="F48" s="9">
        <f t="shared" si="3"/>
        <v>0</v>
      </c>
      <c r="G48" s="21" t="s">
        <v>225</v>
      </c>
    </row>
    <row r="49" spans="1:7" ht="13.2" x14ac:dyDescent="0.25">
      <c r="A49" s="11" t="s">
        <v>90</v>
      </c>
      <c r="B49" s="7" t="s">
        <v>274</v>
      </c>
      <c r="C49" s="8" t="s">
        <v>56</v>
      </c>
      <c r="D49" s="9">
        <f>'DDED à completer '!D49</f>
        <v>0</v>
      </c>
      <c r="E49" s="9"/>
      <c r="F49" s="9">
        <f t="shared" si="3"/>
        <v>0</v>
      </c>
      <c r="G49" s="21" t="s">
        <v>225</v>
      </c>
    </row>
    <row r="50" spans="1:7" ht="13.2" x14ac:dyDescent="0.25">
      <c r="A50" s="11" t="s">
        <v>93</v>
      </c>
      <c r="B50" s="7" t="s">
        <v>275</v>
      </c>
      <c r="C50" s="8" t="s">
        <v>56</v>
      </c>
      <c r="D50" s="9">
        <f>'DDED à completer '!D50</f>
        <v>0</v>
      </c>
      <c r="E50" s="9"/>
      <c r="F50" s="9">
        <f t="shared" si="3"/>
        <v>0</v>
      </c>
      <c r="G50" s="21" t="s">
        <v>225</v>
      </c>
    </row>
    <row r="51" spans="1:7" ht="13.2" x14ac:dyDescent="0.25">
      <c r="A51" s="11" t="s">
        <v>95</v>
      </c>
      <c r="B51" s="7" t="s">
        <v>276</v>
      </c>
      <c r="C51" s="8" t="s">
        <v>56</v>
      </c>
      <c r="D51" s="9">
        <f>'DDED à completer '!D51</f>
        <v>0</v>
      </c>
      <c r="E51" s="9"/>
      <c r="F51" s="9">
        <f t="shared" si="3"/>
        <v>0</v>
      </c>
      <c r="G51" s="21" t="s">
        <v>225</v>
      </c>
    </row>
    <row r="52" spans="1:7" ht="13.2" x14ac:dyDescent="0.25">
      <c r="A52" s="11" t="s">
        <v>97</v>
      </c>
      <c r="B52" s="7" t="s">
        <v>91</v>
      </c>
      <c r="C52" s="8" t="s">
        <v>92</v>
      </c>
      <c r="D52" s="9">
        <f>'DDED à completer '!D52</f>
        <v>0</v>
      </c>
      <c r="E52" s="9"/>
      <c r="F52" s="9">
        <f t="shared" si="3"/>
        <v>0</v>
      </c>
      <c r="G52" s="21" t="s">
        <v>225</v>
      </c>
    </row>
    <row r="53" spans="1:7" ht="13.2" x14ac:dyDescent="0.25">
      <c r="A53" s="11" t="s">
        <v>99</v>
      </c>
      <c r="B53" s="7" t="s">
        <v>94</v>
      </c>
      <c r="C53" s="8" t="s">
        <v>92</v>
      </c>
      <c r="D53" s="9">
        <f>'DDED à completer '!D53</f>
        <v>0</v>
      </c>
      <c r="E53" s="9"/>
      <c r="F53" s="9">
        <f t="shared" si="3"/>
        <v>0</v>
      </c>
      <c r="G53" s="21" t="s">
        <v>225</v>
      </c>
    </row>
    <row r="54" spans="1:7" ht="13.2" x14ac:dyDescent="0.25">
      <c r="A54" s="11" t="s">
        <v>101</v>
      </c>
      <c r="B54" s="7" t="s">
        <v>96</v>
      </c>
      <c r="C54" s="8" t="s">
        <v>92</v>
      </c>
      <c r="D54" s="9">
        <f>'DDED à completer '!D54</f>
        <v>0</v>
      </c>
      <c r="E54" s="9">
        <v>1721</v>
      </c>
      <c r="F54" s="9">
        <f t="shared" si="3"/>
        <v>0</v>
      </c>
      <c r="G54" s="21" t="s">
        <v>225</v>
      </c>
    </row>
    <row r="55" spans="1:7" ht="13.2" x14ac:dyDescent="0.25">
      <c r="A55" s="11" t="s">
        <v>103</v>
      </c>
      <c r="B55" s="7" t="s">
        <v>98</v>
      </c>
      <c r="C55" s="8" t="s">
        <v>92</v>
      </c>
      <c r="D55" s="9">
        <f>'DDED à completer '!D55</f>
        <v>0</v>
      </c>
      <c r="E55" s="9"/>
      <c r="F55" s="9">
        <f t="shared" si="3"/>
        <v>0</v>
      </c>
      <c r="G55" s="21" t="s">
        <v>225</v>
      </c>
    </row>
    <row r="56" spans="1:7" ht="13.2" x14ac:dyDescent="0.25">
      <c r="A56" s="11" t="s">
        <v>105</v>
      </c>
      <c r="B56" s="7" t="s">
        <v>100</v>
      </c>
      <c r="C56" s="8" t="s">
        <v>56</v>
      </c>
      <c r="D56" s="9">
        <f>'DDED à completer '!D56</f>
        <v>0</v>
      </c>
      <c r="E56" s="9"/>
      <c r="F56" s="9">
        <f t="shared" si="3"/>
        <v>0</v>
      </c>
      <c r="G56" s="21" t="s">
        <v>225</v>
      </c>
    </row>
    <row r="57" spans="1:7" ht="13.2" x14ac:dyDescent="0.25">
      <c r="A57" s="11" t="s">
        <v>107</v>
      </c>
      <c r="B57" s="7" t="s">
        <v>102</v>
      </c>
      <c r="C57" s="8" t="s">
        <v>56</v>
      </c>
      <c r="D57" s="9">
        <f>'DDED à completer '!D57</f>
        <v>0</v>
      </c>
      <c r="E57" s="9"/>
      <c r="F57" s="9">
        <f t="shared" si="3"/>
        <v>0</v>
      </c>
      <c r="G57" s="21" t="s">
        <v>225</v>
      </c>
    </row>
    <row r="58" spans="1:7" ht="13.2" x14ac:dyDescent="0.25">
      <c r="A58" s="11" t="s">
        <v>109</v>
      </c>
      <c r="B58" s="7" t="s">
        <v>104</v>
      </c>
      <c r="C58" s="8" t="s">
        <v>56</v>
      </c>
      <c r="D58" s="9">
        <f>'DDED à completer '!D58</f>
        <v>0</v>
      </c>
      <c r="E58" s="9"/>
      <c r="F58" s="9">
        <f t="shared" si="3"/>
        <v>0</v>
      </c>
      <c r="G58" s="21" t="s">
        <v>225</v>
      </c>
    </row>
    <row r="59" spans="1:7" ht="13.2" x14ac:dyDescent="0.25">
      <c r="A59" s="11" t="s">
        <v>112</v>
      </c>
      <c r="B59" s="7" t="s">
        <v>106</v>
      </c>
      <c r="C59" s="8" t="s">
        <v>56</v>
      </c>
      <c r="D59" s="9">
        <f>'DDED à completer '!D59</f>
        <v>0</v>
      </c>
      <c r="E59" s="9"/>
      <c r="F59" s="9">
        <f t="shared" si="3"/>
        <v>0</v>
      </c>
      <c r="G59" s="21" t="s">
        <v>225</v>
      </c>
    </row>
    <row r="60" spans="1:7" ht="13.2" x14ac:dyDescent="0.25">
      <c r="A60" s="11" t="s">
        <v>237</v>
      </c>
      <c r="B60" s="7" t="s">
        <v>108</v>
      </c>
      <c r="C60" s="8" t="s">
        <v>56</v>
      </c>
      <c r="D60" s="9">
        <f>'DDED à completer '!D60</f>
        <v>0</v>
      </c>
      <c r="E60" s="9"/>
      <c r="F60" s="9">
        <f t="shared" si="3"/>
        <v>0</v>
      </c>
      <c r="G60" s="21" t="s">
        <v>225</v>
      </c>
    </row>
    <row r="61" spans="1:7" ht="13.2" x14ac:dyDescent="0.25">
      <c r="A61" s="11" t="s">
        <v>238</v>
      </c>
      <c r="B61" s="7" t="s">
        <v>110</v>
      </c>
      <c r="C61" s="8" t="s">
        <v>111</v>
      </c>
      <c r="D61" s="9">
        <f>'DDED à completer '!D61</f>
        <v>0</v>
      </c>
      <c r="E61" s="9"/>
      <c r="F61" s="9">
        <f t="shared" si="3"/>
        <v>0</v>
      </c>
      <c r="G61" s="21" t="s">
        <v>227</v>
      </c>
    </row>
    <row r="62" spans="1:7" ht="13.2" x14ac:dyDescent="0.25">
      <c r="A62" s="11" t="s">
        <v>239</v>
      </c>
      <c r="B62" s="7" t="s">
        <v>113</v>
      </c>
      <c r="C62" s="8" t="s">
        <v>111</v>
      </c>
      <c r="D62" s="9">
        <f>'DDED à completer '!D62</f>
        <v>0</v>
      </c>
      <c r="E62" s="9"/>
      <c r="F62" s="9">
        <f t="shared" si="3"/>
        <v>0</v>
      </c>
      <c r="G62" s="21" t="s">
        <v>227</v>
      </c>
    </row>
    <row r="63" spans="1:7" ht="13.2" x14ac:dyDescent="0.25">
      <c r="A63" s="11" t="s">
        <v>240</v>
      </c>
      <c r="B63" s="7" t="s">
        <v>277</v>
      </c>
      <c r="C63" s="8" t="s">
        <v>49</v>
      </c>
      <c r="D63" s="9">
        <f>'DDED à completer '!D63</f>
        <v>0</v>
      </c>
      <c r="E63" s="9"/>
      <c r="F63" s="9">
        <f t="shared" si="3"/>
        <v>0</v>
      </c>
      <c r="G63" s="21" t="s">
        <v>241</v>
      </c>
    </row>
    <row r="64" spans="1:7" ht="13.2" x14ac:dyDescent="0.25">
      <c r="A64" s="36" t="s">
        <v>114</v>
      </c>
      <c r="B64" s="37"/>
      <c r="C64" s="4"/>
      <c r="D64" s="4"/>
      <c r="E64" s="4"/>
      <c r="F64" s="5">
        <f>SUM(F65:F73)</f>
        <v>0</v>
      </c>
      <c r="G64" s="20"/>
    </row>
    <row r="65" spans="1:7" ht="13.2" x14ac:dyDescent="0.25">
      <c r="A65" s="12" t="s">
        <v>115</v>
      </c>
      <c r="B65" s="7" t="s">
        <v>116</v>
      </c>
      <c r="C65" s="8" t="s">
        <v>56</v>
      </c>
      <c r="D65" s="9">
        <f>'DDED à completer '!D65</f>
        <v>0</v>
      </c>
      <c r="E65" s="9"/>
      <c r="F65" s="9">
        <f t="shared" ref="F65:F73" si="4">D65*E65</f>
        <v>0</v>
      </c>
      <c r="G65" s="21" t="s">
        <v>226</v>
      </c>
    </row>
    <row r="66" spans="1:7" ht="13.2" x14ac:dyDescent="0.25">
      <c r="A66" s="12" t="s">
        <v>117</v>
      </c>
      <c r="B66" s="7" t="s">
        <v>118</v>
      </c>
      <c r="C66" s="8" t="s">
        <v>56</v>
      </c>
      <c r="D66" s="9">
        <f>'DDED à completer '!D66</f>
        <v>0</v>
      </c>
      <c r="E66" s="9">
        <v>52.8</v>
      </c>
      <c r="F66" s="9">
        <f t="shared" si="4"/>
        <v>0</v>
      </c>
      <c r="G66" s="21" t="s">
        <v>226</v>
      </c>
    </row>
    <row r="67" spans="1:7" ht="13.2" x14ac:dyDescent="0.25">
      <c r="A67" s="12" t="s">
        <v>119</v>
      </c>
      <c r="B67" s="7" t="s">
        <v>120</v>
      </c>
      <c r="C67" s="8" t="s">
        <v>46</v>
      </c>
      <c r="D67" s="9">
        <f>'DDED à completer '!D67</f>
        <v>0</v>
      </c>
      <c r="E67" s="9"/>
      <c r="F67" s="9">
        <f t="shared" si="4"/>
        <v>0</v>
      </c>
      <c r="G67" s="21" t="s">
        <v>226</v>
      </c>
    </row>
    <row r="68" spans="1:7" ht="13.2" x14ac:dyDescent="0.25">
      <c r="A68" s="12" t="s">
        <v>121</v>
      </c>
      <c r="B68" s="7" t="s">
        <v>215</v>
      </c>
      <c r="C68" s="8" t="s">
        <v>46</v>
      </c>
      <c r="D68" s="9">
        <f>'DDED à completer '!D68</f>
        <v>0</v>
      </c>
      <c r="E68" s="9"/>
      <c r="F68" s="9">
        <f t="shared" si="4"/>
        <v>0</v>
      </c>
      <c r="G68" s="21" t="s">
        <v>243</v>
      </c>
    </row>
    <row r="69" spans="1:7" ht="13.2" x14ac:dyDescent="0.25">
      <c r="A69" s="12" t="s">
        <v>123</v>
      </c>
      <c r="B69" s="7" t="s">
        <v>122</v>
      </c>
      <c r="C69" s="8" t="s">
        <v>56</v>
      </c>
      <c r="D69" s="9">
        <f>'DDED à completer '!D69</f>
        <v>0</v>
      </c>
      <c r="E69" s="9">
        <v>1004.09</v>
      </c>
      <c r="F69" s="9">
        <f t="shared" si="4"/>
        <v>0</v>
      </c>
      <c r="G69" s="21" t="s">
        <v>226</v>
      </c>
    </row>
    <row r="70" spans="1:7" ht="13.2" x14ac:dyDescent="0.25">
      <c r="A70" s="12" t="s">
        <v>125</v>
      </c>
      <c r="B70" s="7" t="s">
        <v>124</v>
      </c>
      <c r="C70" s="8" t="s">
        <v>56</v>
      </c>
      <c r="D70" s="9">
        <f>'DDED à completer '!D70</f>
        <v>0</v>
      </c>
      <c r="E70" s="9"/>
      <c r="F70" s="9">
        <f t="shared" si="4"/>
        <v>0</v>
      </c>
      <c r="G70" s="21" t="s">
        <v>226</v>
      </c>
    </row>
    <row r="71" spans="1:7" ht="13.2" x14ac:dyDescent="0.25">
      <c r="A71" s="12" t="s">
        <v>126</v>
      </c>
      <c r="B71" s="13" t="s">
        <v>128</v>
      </c>
      <c r="C71" s="8" t="s">
        <v>111</v>
      </c>
      <c r="D71" s="9">
        <f>'DDED à completer '!D71</f>
        <v>0</v>
      </c>
      <c r="E71" s="9"/>
      <c r="F71" s="9">
        <f t="shared" si="4"/>
        <v>0</v>
      </c>
      <c r="G71" s="21" t="s">
        <v>226</v>
      </c>
    </row>
    <row r="72" spans="1:7" ht="13.2" x14ac:dyDescent="0.25">
      <c r="A72" s="12" t="s">
        <v>127</v>
      </c>
      <c r="B72" s="24" t="s">
        <v>278</v>
      </c>
      <c r="C72" s="8" t="s">
        <v>56</v>
      </c>
      <c r="D72" s="9">
        <f>'DDED à completer '!D72</f>
        <v>0</v>
      </c>
      <c r="E72" s="9"/>
      <c r="F72" s="9">
        <f t="shared" si="4"/>
        <v>0</v>
      </c>
      <c r="G72" s="21" t="s">
        <v>243</v>
      </c>
    </row>
    <row r="73" spans="1:7" ht="13.2" x14ac:dyDescent="0.25">
      <c r="A73" s="12" t="s">
        <v>260</v>
      </c>
      <c r="B73" s="24" t="s">
        <v>242</v>
      </c>
      <c r="C73" s="8" t="s">
        <v>56</v>
      </c>
      <c r="D73" s="9">
        <f>'DDED à completer '!D73</f>
        <v>0</v>
      </c>
      <c r="E73" s="9"/>
      <c r="F73" s="9">
        <f t="shared" si="4"/>
        <v>0</v>
      </c>
      <c r="G73" s="21" t="s">
        <v>243</v>
      </c>
    </row>
    <row r="74" spans="1:7" ht="13.2" x14ac:dyDescent="0.25">
      <c r="A74" s="36" t="s">
        <v>129</v>
      </c>
      <c r="B74" s="37"/>
      <c r="C74" s="4"/>
      <c r="D74" s="4"/>
      <c r="E74" s="4"/>
      <c r="F74" s="5">
        <f>SUM(F75:F81)</f>
        <v>0</v>
      </c>
      <c r="G74" s="20"/>
    </row>
    <row r="75" spans="1:7" ht="13.2" x14ac:dyDescent="0.25">
      <c r="A75" s="12" t="s">
        <v>130</v>
      </c>
      <c r="B75" s="7" t="s">
        <v>131</v>
      </c>
      <c r="C75" s="8" t="s">
        <v>2</v>
      </c>
      <c r="D75" s="9">
        <f>'DDED à completer '!D75</f>
        <v>0</v>
      </c>
      <c r="E75" s="9"/>
      <c r="F75" s="9">
        <f t="shared" ref="F75:F81" si="5">D75*E75</f>
        <v>0</v>
      </c>
      <c r="G75" s="21" t="s">
        <v>226</v>
      </c>
    </row>
    <row r="76" spans="1:7" ht="13.2" x14ac:dyDescent="0.25">
      <c r="A76" s="12" t="s">
        <v>132</v>
      </c>
      <c r="B76" s="7" t="s">
        <v>134</v>
      </c>
      <c r="C76" s="8" t="s">
        <v>56</v>
      </c>
      <c r="D76" s="9">
        <f>'DDED à completer '!D76</f>
        <v>0</v>
      </c>
      <c r="E76" s="9"/>
      <c r="F76" s="9">
        <f t="shared" si="5"/>
        <v>0</v>
      </c>
      <c r="G76" s="21" t="s">
        <v>226</v>
      </c>
    </row>
    <row r="77" spans="1:7" ht="13.2" x14ac:dyDescent="0.25">
      <c r="A77" s="12" t="s">
        <v>133</v>
      </c>
      <c r="B77" s="7" t="s">
        <v>136</v>
      </c>
      <c r="C77" s="8" t="s">
        <v>56</v>
      </c>
      <c r="D77" s="9">
        <f>'DDED à completer '!D77</f>
        <v>0</v>
      </c>
      <c r="E77" s="9"/>
      <c r="F77" s="9">
        <f t="shared" si="5"/>
        <v>0</v>
      </c>
      <c r="G77" s="21" t="s">
        <v>226</v>
      </c>
    </row>
    <row r="78" spans="1:7" ht="13.2" x14ac:dyDescent="0.25">
      <c r="A78" s="12" t="s">
        <v>135</v>
      </c>
      <c r="B78" s="7" t="s">
        <v>138</v>
      </c>
      <c r="C78" s="8" t="s">
        <v>56</v>
      </c>
      <c r="D78" s="9">
        <f>'DDED à completer '!D78</f>
        <v>0</v>
      </c>
      <c r="E78" s="9">
        <v>3310.96</v>
      </c>
      <c r="F78" s="9">
        <f t="shared" si="5"/>
        <v>0</v>
      </c>
      <c r="G78" s="21" t="s">
        <v>226</v>
      </c>
    </row>
    <row r="79" spans="1:7" ht="13.2" x14ac:dyDescent="0.25">
      <c r="A79" s="12" t="s">
        <v>137</v>
      </c>
      <c r="B79" s="7" t="s">
        <v>140</v>
      </c>
      <c r="C79" s="8" t="s">
        <v>56</v>
      </c>
      <c r="D79" s="9">
        <f>'DDED à completer '!D79</f>
        <v>0</v>
      </c>
      <c r="E79" s="9"/>
      <c r="F79" s="9">
        <f t="shared" si="5"/>
        <v>0</v>
      </c>
      <c r="G79" s="21" t="s">
        <v>226</v>
      </c>
    </row>
    <row r="80" spans="1:7" ht="13.2" x14ac:dyDescent="0.25">
      <c r="A80" s="12" t="s">
        <v>139</v>
      </c>
      <c r="B80" s="7" t="s">
        <v>142</v>
      </c>
      <c r="C80" s="8" t="s">
        <v>56</v>
      </c>
      <c r="D80" s="9">
        <f>'DDED à completer '!D80</f>
        <v>0</v>
      </c>
      <c r="E80" s="9">
        <v>1004.09</v>
      </c>
      <c r="F80" s="9">
        <f t="shared" si="5"/>
        <v>0</v>
      </c>
      <c r="G80" s="21" t="s">
        <v>226</v>
      </c>
    </row>
    <row r="81" spans="1:7" ht="13.2" x14ac:dyDescent="0.25">
      <c r="A81" s="12" t="s">
        <v>141</v>
      </c>
      <c r="B81" s="7" t="s">
        <v>231</v>
      </c>
      <c r="C81" s="8" t="s">
        <v>49</v>
      </c>
      <c r="D81" s="9">
        <f>'DDED à completer '!D81</f>
        <v>0</v>
      </c>
      <c r="E81" s="9">
        <v>1228.5999999999999</v>
      </c>
      <c r="F81" s="9">
        <f t="shared" si="5"/>
        <v>0</v>
      </c>
      <c r="G81" s="21" t="s">
        <v>226</v>
      </c>
    </row>
    <row r="82" spans="1:7" ht="13.2" x14ac:dyDescent="0.25">
      <c r="A82" s="36" t="s">
        <v>143</v>
      </c>
      <c r="B82" s="37"/>
      <c r="C82" s="4"/>
      <c r="D82" s="4"/>
      <c r="E82" s="4"/>
      <c r="F82" s="5">
        <f>SUM(F83:F92)</f>
        <v>0</v>
      </c>
      <c r="G82" s="20"/>
    </row>
    <row r="83" spans="1:7" ht="13.2" x14ac:dyDescent="0.25">
      <c r="A83" s="11" t="s">
        <v>144</v>
      </c>
      <c r="B83" s="7" t="s">
        <v>145</v>
      </c>
      <c r="C83" s="8" t="s">
        <v>56</v>
      </c>
      <c r="D83" s="9">
        <f>'DDED à completer '!D83</f>
        <v>0</v>
      </c>
      <c r="E83" s="9">
        <v>16</v>
      </c>
      <c r="F83" s="9">
        <f t="shared" ref="F83:F92" si="6">D83*E83</f>
        <v>0</v>
      </c>
      <c r="G83" s="21" t="s">
        <v>226</v>
      </c>
    </row>
    <row r="84" spans="1:7" ht="13.2" x14ac:dyDescent="0.25">
      <c r="A84" s="11" t="s">
        <v>146</v>
      </c>
      <c r="B84" s="7" t="s">
        <v>147</v>
      </c>
      <c r="C84" s="8" t="s">
        <v>56</v>
      </c>
      <c r="D84" s="9">
        <f>'DDED à completer '!D84</f>
        <v>0</v>
      </c>
      <c r="E84" s="9">
        <v>304.92</v>
      </c>
      <c r="F84" s="9">
        <f t="shared" si="6"/>
        <v>0</v>
      </c>
      <c r="G84" s="21" t="s">
        <v>226</v>
      </c>
    </row>
    <row r="85" spans="1:7" ht="13.2" x14ac:dyDescent="0.25">
      <c r="A85" s="11" t="s">
        <v>148</v>
      </c>
      <c r="B85" s="7" t="s">
        <v>150</v>
      </c>
      <c r="C85" s="8" t="s">
        <v>56</v>
      </c>
      <c r="D85" s="9">
        <f>'DDED à completer '!D85</f>
        <v>0</v>
      </c>
      <c r="E85" s="9">
        <v>1104.7</v>
      </c>
      <c r="F85" s="9">
        <f t="shared" si="6"/>
        <v>0</v>
      </c>
      <c r="G85" s="21" t="s">
        <v>226</v>
      </c>
    </row>
    <row r="86" spans="1:7" ht="13.2" x14ac:dyDescent="0.25">
      <c r="A86" s="11" t="s">
        <v>149</v>
      </c>
      <c r="B86" s="7" t="s">
        <v>152</v>
      </c>
      <c r="C86" s="8" t="s">
        <v>56</v>
      </c>
      <c r="D86" s="9">
        <f>'DDED à completer '!D86</f>
        <v>0</v>
      </c>
      <c r="E86" s="9"/>
      <c r="F86" s="9">
        <f t="shared" si="6"/>
        <v>0</v>
      </c>
      <c r="G86" s="21" t="s">
        <v>226</v>
      </c>
    </row>
    <row r="87" spans="1:7" ht="13.2" x14ac:dyDescent="0.25">
      <c r="A87" s="11" t="s">
        <v>151</v>
      </c>
      <c r="B87" s="7" t="s">
        <v>89</v>
      </c>
      <c r="C87" s="8" t="s">
        <v>46</v>
      </c>
      <c r="D87" s="9">
        <f>'DDED à completer '!D87</f>
        <v>0</v>
      </c>
      <c r="E87" s="9">
        <v>839.72</v>
      </c>
      <c r="F87" s="9">
        <f t="shared" si="6"/>
        <v>0</v>
      </c>
      <c r="G87" s="21" t="s">
        <v>226</v>
      </c>
    </row>
    <row r="88" spans="1:7" ht="13.2" x14ac:dyDescent="0.25">
      <c r="A88" s="11" t="s">
        <v>153</v>
      </c>
      <c r="B88" s="7" t="s">
        <v>244</v>
      </c>
      <c r="C88" s="8" t="s">
        <v>92</v>
      </c>
      <c r="D88" s="9">
        <f>'DDED à completer '!D88</f>
        <v>0</v>
      </c>
      <c r="E88" s="9">
        <v>45.7</v>
      </c>
      <c r="F88" s="9">
        <f t="shared" si="6"/>
        <v>0</v>
      </c>
      <c r="G88" s="21" t="s">
        <v>226</v>
      </c>
    </row>
    <row r="89" spans="1:7" ht="13.2" x14ac:dyDescent="0.25">
      <c r="A89" s="11" t="s">
        <v>154</v>
      </c>
      <c r="B89" s="7" t="s">
        <v>158</v>
      </c>
      <c r="C89" s="8" t="s">
        <v>159</v>
      </c>
      <c r="D89" s="9">
        <f>'DDED à completer '!D89</f>
        <v>0</v>
      </c>
      <c r="E89" s="9"/>
      <c r="F89" s="9">
        <f t="shared" si="6"/>
        <v>0</v>
      </c>
      <c r="G89" s="21" t="s">
        <v>226</v>
      </c>
    </row>
    <row r="90" spans="1:7" ht="13.2" x14ac:dyDescent="0.25">
      <c r="A90" s="11" t="s">
        <v>155</v>
      </c>
      <c r="B90" s="7" t="s">
        <v>279</v>
      </c>
      <c r="C90" s="22" t="s">
        <v>49</v>
      </c>
      <c r="D90" s="9">
        <f>'DDED à completer '!D90</f>
        <v>0</v>
      </c>
      <c r="E90" s="9">
        <v>250</v>
      </c>
      <c r="F90" s="9">
        <f t="shared" si="6"/>
        <v>0</v>
      </c>
      <c r="G90" s="21" t="s">
        <v>226</v>
      </c>
    </row>
    <row r="91" spans="1:7" ht="13.2" x14ac:dyDescent="0.25">
      <c r="A91" s="11" t="s">
        <v>156</v>
      </c>
      <c r="B91" s="7" t="s">
        <v>280</v>
      </c>
      <c r="C91" s="22" t="s">
        <v>49</v>
      </c>
      <c r="D91" s="9">
        <f>'DDED à completer '!D91</f>
        <v>0</v>
      </c>
      <c r="E91" s="9">
        <v>417.54</v>
      </c>
      <c r="F91" s="9">
        <f t="shared" si="6"/>
        <v>0</v>
      </c>
      <c r="G91" s="21" t="s">
        <v>226</v>
      </c>
    </row>
    <row r="92" spans="1:7" ht="13.2" x14ac:dyDescent="0.25">
      <c r="A92" s="11" t="s">
        <v>157</v>
      </c>
      <c r="B92" s="23" t="s">
        <v>281</v>
      </c>
      <c r="C92" s="22" t="s">
        <v>49</v>
      </c>
      <c r="D92" s="9">
        <f>'DDED à completer '!D92</f>
        <v>0</v>
      </c>
      <c r="E92" s="9">
        <v>417.54</v>
      </c>
      <c r="F92" s="9">
        <f t="shared" si="6"/>
        <v>0</v>
      </c>
      <c r="G92" s="21" t="s">
        <v>226</v>
      </c>
    </row>
    <row r="93" spans="1:7" ht="13.2" x14ac:dyDescent="0.25">
      <c r="A93" s="36" t="s">
        <v>245</v>
      </c>
      <c r="B93" s="37"/>
      <c r="C93" s="4"/>
      <c r="D93" s="4"/>
      <c r="E93" s="4"/>
      <c r="F93" s="5">
        <f>SUM(F94:F112)</f>
        <v>0</v>
      </c>
      <c r="G93" s="20"/>
    </row>
    <row r="94" spans="1:7" ht="13.2" x14ac:dyDescent="0.25">
      <c r="A94" s="11" t="s">
        <v>160</v>
      </c>
      <c r="B94" s="7" t="s">
        <v>161</v>
      </c>
      <c r="C94" s="8" t="s">
        <v>46</v>
      </c>
      <c r="D94" s="9">
        <f>'DDED à completer '!D94</f>
        <v>0</v>
      </c>
      <c r="E94" s="9"/>
      <c r="F94" s="9">
        <f t="shared" ref="F94:F112" si="7">D94*E94</f>
        <v>0</v>
      </c>
      <c r="G94" s="21" t="s">
        <v>228</v>
      </c>
    </row>
    <row r="95" spans="1:7" ht="13.2" x14ac:dyDescent="0.25">
      <c r="A95" s="11" t="s">
        <v>162</v>
      </c>
      <c r="B95" s="7" t="s">
        <v>163</v>
      </c>
      <c r="C95" s="8" t="s">
        <v>46</v>
      </c>
      <c r="D95" s="9">
        <f>'DDED à completer '!D95</f>
        <v>0</v>
      </c>
      <c r="E95" s="9"/>
      <c r="F95" s="9">
        <f t="shared" si="7"/>
        <v>0</v>
      </c>
      <c r="G95" s="21" t="s">
        <v>228</v>
      </c>
    </row>
    <row r="96" spans="1:7" ht="13.2" x14ac:dyDescent="0.25">
      <c r="A96" s="11" t="s">
        <v>164</v>
      </c>
      <c r="B96" s="7" t="s">
        <v>165</v>
      </c>
      <c r="C96" s="8" t="s">
        <v>46</v>
      </c>
      <c r="D96" s="9">
        <f>'DDED à completer '!D96</f>
        <v>0</v>
      </c>
      <c r="E96" s="9"/>
      <c r="F96" s="9">
        <f t="shared" si="7"/>
        <v>0</v>
      </c>
      <c r="G96" s="21" t="s">
        <v>228</v>
      </c>
    </row>
    <row r="97" spans="1:7" ht="13.2" x14ac:dyDescent="0.25">
      <c r="A97" s="11" t="s">
        <v>166</v>
      </c>
      <c r="B97" s="7" t="s">
        <v>167</v>
      </c>
      <c r="C97" s="8" t="s">
        <v>46</v>
      </c>
      <c r="D97" s="9">
        <f>'DDED à completer '!D97</f>
        <v>0</v>
      </c>
      <c r="E97" s="9"/>
      <c r="F97" s="9">
        <f t="shared" si="7"/>
        <v>0</v>
      </c>
      <c r="G97" s="21" t="s">
        <v>228</v>
      </c>
    </row>
    <row r="98" spans="1:7" ht="13.2" x14ac:dyDescent="0.25">
      <c r="A98" s="11" t="s">
        <v>168</v>
      </c>
      <c r="B98" s="7" t="s">
        <v>169</v>
      </c>
      <c r="C98" s="8" t="s">
        <v>46</v>
      </c>
      <c r="D98" s="9">
        <f>'DDED à completer '!D98</f>
        <v>0</v>
      </c>
      <c r="E98" s="9"/>
      <c r="F98" s="9">
        <f t="shared" si="7"/>
        <v>0</v>
      </c>
      <c r="G98" s="21" t="s">
        <v>228</v>
      </c>
    </row>
    <row r="99" spans="1:7" ht="13.2" x14ac:dyDescent="0.25">
      <c r="A99" s="11" t="s">
        <v>170</v>
      </c>
      <c r="B99" s="7" t="s">
        <v>171</v>
      </c>
      <c r="C99" s="8" t="s">
        <v>46</v>
      </c>
      <c r="D99" s="9">
        <f>'DDED à completer '!D99</f>
        <v>0</v>
      </c>
      <c r="E99" s="9"/>
      <c r="F99" s="9">
        <f t="shared" si="7"/>
        <v>0</v>
      </c>
      <c r="G99" s="21" t="s">
        <v>228</v>
      </c>
    </row>
    <row r="100" spans="1:7" ht="13.2" x14ac:dyDescent="0.25">
      <c r="A100" s="11" t="s">
        <v>172</v>
      </c>
      <c r="B100" s="7" t="s">
        <v>173</v>
      </c>
      <c r="C100" s="8" t="s">
        <v>46</v>
      </c>
      <c r="D100" s="9">
        <f>'DDED à completer '!D100</f>
        <v>0</v>
      </c>
      <c r="E100" s="9"/>
      <c r="F100" s="9">
        <f t="shared" si="7"/>
        <v>0</v>
      </c>
      <c r="G100" s="21" t="s">
        <v>228</v>
      </c>
    </row>
    <row r="101" spans="1:7" ht="13.2" x14ac:dyDescent="0.25">
      <c r="A101" s="11" t="s">
        <v>174</v>
      </c>
      <c r="B101" s="7" t="s">
        <v>270</v>
      </c>
      <c r="C101" s="8" t="s">
        <v>46</v>
      </c>
      <c r="D101" s="9">
        <f>'DDED à completer '!D101</f>
        <v>0</v>
      </c>
      <c r="E101" s="9"/>
      <c r="F101" s="9">
        <f t="shared" si="7"/>
        <v>0</v>
      </c>
      <c r="G101" s="21" t="s">
        <v>228</v>
      </c>
    </row>
    <row r="102" spans="1:7" ht="13.2" x14ac:dyDescent="0.25">
      <c r="A102" s="11" t="s">
        <v>175</v>
      </c>
      <c r="B102" s="7" t="s">
        <v>176</v>
      </c>
      <c r="C102" s="8" t="s">
        <v>2</v>
      </c>
      <c r="D102" s="9">
        <f>'DDED à completer '!D102</f>
        <v>0</v>
      </c>
      <c r="E102" s="9"/>
      <c r="F102" s="9">
        <f t="shared" si="7"/>
        <v>0</v>
      </c>
      <c r="G102" s="21" t="s">
        <v>228</v>
      </c>
    </row>
    <row r="103" spans="1:7" ht="13.2" x14ac:dyDescent="0.25">
      <c r="A103" s="11" t="s">
        <v>177</v>
      </c>
      <c r="B103" s="7" t="s">
        <v>178</v>
      </c>
      <c r="C103" s="8" t="s">
        <v>2</v>
      </c>
      <c r="D103" s="9">
        <f>'DDED à completer '!D103</f>
        <v>0</v>
      </c>
      <c r="E103" s="9"/>
      <c r="F103" s="9">
        <f t="shared" si="7"/>
        <v>0</v>
      </c>
      <c r="G103" s="21" t="s">
        <v>228</v>
      </c>
    </row>
    <row r="104" spans="1:7" ht="13.2" x14ac:dyDescent="0.25">
      <c r="A104" s="11" t="s">
        <v>179</v>
      </c>
      <c r="B104" s="7" t="s">
        <v>180</v>
      </c>
      <c r="C104" s="8" t="s">
        <v>2</v>
      </c>
      <c r="D104" s="9">
        <f>'DDED à completer '!D104</f>
        <v>0</v>
      </c>
      <c r="E104" s="9"/>
      <c r="F104" s="9">
        <f t="shared" si="7"/>
        <v>0</v>
      </c>
      <c r="G104" s="21" t="s">
        <v>228</v>
      </c>
    </row>
    <row r="105" spans="1:7" ht="13.2" x14ac:dyDescent="0.25">
      <c r="A105" s="11" t="s">
        <v>181</v>
      </c>
      <c r="B105" s="7" t="s">
        <v>182</v>
      </c>
      <c r="C105" s="8" t="s">
        <v>2</v>
      </c>
      <c r="D105" s="9">
        <f>'DDED à completer '!D105</f>
        <v>0</v>
      </c>
      <c r="E105" s="9"/>
      <c r="F105" s="9">
        <f t="shared" si="7"/>
        <v>0</v>
      </c>
      <c r="G105" s="21" t="s">
        <v>228</v>
      </c>
    </row>
    <row r="106" spans="1:7" ht="13.2" x14ac:dyDescent="0.25">
      <c r="A106" s="11" t="s">
        <v>183</v>
      </c>
      <c r="B106" s="7" t="s">
        <v>184</v>
      </c>
      <c r="C106" s="8" t="s">
        <v>2</v>
      </c>
      <c r="D106" s="9">
        <f>'DDED à completer '!D106</f>
        <v>0</v>
      </c>
      <c r="E106" s="9"/>
      <c r="F106" s="9">
        <f t="shared" si="7"/>
        <v>0</v>
      </c>
      <c r="G106" s="21" t="s">
        <v>228</v>
      </c>
    </row>
    <row r="107" spans="1:7" ht="13.2" x14ac:dyDescent="0.25">
      <c r="A107" s="11" t="s">
        <v>185</v>
      </c>
      <c r="B107" s="7" t="s">
        <v>186</v>
      </c>
      <c r="C107" s="8" t="s">
        <v>2</v>
      </c>
      <c r="D107" s="9">
        <f>'DDED à completer '!D107</f>
        <v>0</v>
      </c>
      <c r="E107" s="9"/>
      <c r="F107" s="9">
        <f t="shared" si="7"/>
        <v>0</v>
      </c>
      <c r="G107" s="21" t="s">
        <v>228</v>
      </c>
    </row>
    <row r="108" spans="1:7" ht="13.2" x14ac:dyDescent="0.25">
      <c r="A108" s="11" t="s">
        <v>187</v>
      </c>
      <c r="B108" s="7" t="s">
        <v>188</v>
      </c>
      <c r="C108" s="8" t="s">
        <v>2</v>
      </c>
      <c r="D108" s="9">
        <f>'DDED à completer '!D108</f>
        <v>0</v>
      </c>
      <c r="E108" s="9"/>
      <c r="F108" s="9">
        <f t="shared" si="7"/>
        <v>0</v>
      </c>
      <c r="G108" s="21" t="s">
        <v>228</v>
      </c>
    </row>
    <row r="109" spans="1:7" ht="13.2" x14ac:dyDescent="0.25">
      <c r="A109" s="11" t="s">
        <v>189</v>
      </c>
      <c r="B109" s="7" t="s">
        <v>190</v>
      </c>
      <c r="C109" s="8" t="s">
        <v>2</v>
      </c>
      <c r="D109" s="9">
        <f>'DDED à completer '!D109</f>
        <v>0</v>
      </c>
      <c r="E109" s="9"/>
      <c r="F109" s="9">
        <f t="shared" si="7"/>
        <v>0</v>
      </c>
      <c r="G109" s="21" t="s">
        <v>228</v>
      </c>
    </row>
    <row r="110" spans="1:7" ht="13.2" x14ac:dyDescent="0.25">
      <c r="A110" s="11" t="s">
        <v>246</v>
      </c>
      <c r="B110" s="23" t="s">
        <v>282</v>
      </c>
      <c r="C110" s="22" t="s">
        <v>46</v>
      </c>
      <c r="D110" s="9">
        <f>'DDED à completer '!D110</f>
        <v>0</v>
      </c>
      <c r="E110" s="9"/>
      <c r="F110" s="9">
        <f t="shared" si="7"/>
        <v>0</v>
      </c>
      <c r="G110" s="21" t="s">
        <v>228</v>
      </c>
    </row>
    <row r="111" spans="1:7" ht="13.2" x14ac:dyDescent="0.25">
      <c r="A111" s="11" t="s">
        <v>247</v>
      </c>
      <c r="B111" s="23" t="s">
        <v>283</v>
      </c>
      <c r="C111" s="22" t="s">
        <v>46</v>
      </c>
      <c r="D111" s="9">
        <f>'DDED à completer '!D111</f>
        <v>0</v>
      </c>
      <c r="E111" s="9"/>
      <c r="F111" s="9">
        <f t="shared" si="7"/>
        <v>0</v>
      </c>
      <c r="G111" s="21" t="s">
        <v>228</v>
      </c>
    </row>
    <row r="112" spans="1:7" ht="13.2" x14ac:dyDescent="0.25">
      <c r="A112" s="11" t="s">
        <v>248</v>
      </c>
      <c r="B112" s="23" t="s">
        <v>284</v>
      </c>
      <c r="C112" s="22" t="s">
        <v>2</v>
      </c>
      <c r="D112" s="9">
        <f>'DDED à completer '!D112</f>
        <v>0</v>
      </c>
      <c r="E112" s="9"/>
      <c r="F112" s="9">
        <f t="shared" si="7"/>
        <v>0</v>
      </c>
      <c r="G112" s="21" t="s">
        <v>228</v>
      </c>
    </row>
    <row r="113" spans="1:7" ht="13.2" x14ac:dyDescent="0.25">
      <c r="A113" s="36" t="s">
        <v>191</v>
      </c>
      <c r="B113" s="37"/>
      <c r="C113" s="4"/>
      <c r="D113" s="4"/>
      <c r="E113" s="4"/>
      <c r="F113" s="5">
        <f>SUM(F114:F128)</f>
        <v>0</v>
      </c>
      <c r="G113" s="20"/>
    </row>
    <row r="114" spans="1:7" ht="13.2" x14ac:dyDescent="0.25">
      <c r="A114" s="11" t="s">
        <v>192</v>
      </c>
      <c r="B114" s="7" t="s">
        <v>249</v>
      </c>
      <c r="C114" s="8" t="s">
        <v>259</v>
      </c>
      <c r="D114" s="9">
        <f>'DDED à completer '!D114</f>
        <v>0</v>
      </c>
      <c r="E114" s="9"/>
      <c r="F114" s="9">
        <f t="shared" ref="F114:F128" si="8">D114*E114</f>
        <v>0</v>
      </c>
      <c r="G114" s="21" t="s">
        <v>225</v>
      </c>
    </row>
    <row r="115" spans="1:7" ht="13.2" x14ac:dyDescent="0.25">
      <c r="A115" s="11" t="s">
        <v>194</v>
      </c>
      <c r="B115" s="7" t="s">
        <v>198</v>
      </c>
      <c r="C115" s="8" t="s">
        <v>62</v>
      </c>
      <c r="D115" s="9">
        <f>'DDED à completer '!D115</f>
        <v>0</v>
      </c>
      <c r="E115" s="9"/>
      <c r="F115" s="9">
        <f t="shared" si="8"/>
        <v>0</v>
      </c>
      <c r="G115" s="21" t="s">
        <v>225</v>
      </c>
    </row>
    <row r="116" spans="1:7" ht="13.2" x14ac:dyDescent="0.25">
      <c r="A116" s="11" t="s">
        <v>195</v>
      </c>
      <c r="B116" s="7" t="s">
        <v>250</v>
      </c>
      <c r="C116" s="8" t="s">
        <v>62</v>
      </c>
      <c r="D116" s="9">
        <f>'DDED à completer '!D116</f>
        <v>0</v>
      </c>
      <c r="E116" s="9"/>
      <c r="F116" s="9">
        <f t="shared" si="8"/>
        <v>0</v>
      </c>
      <c r="G116" s="21" t="s">
        <v>225</v>
      </c>
    </row>
    <row r="117" spans="1:7" ht="13.2" x14ac:dyDescent="0.25">
      <c r="A117" s="11" t="s">
        <v>196</v>
      </c>
      <c r="B117" s="7" t="s">
        <v>251</v>
      </c>
      <c r="C117" s="8" t="s">
        <v>62</v>
      </c>
      <c r="D117" s="9">
        <f>'DDED à completer '!D117</f>
        <v>0</v>
      </c>
      <c r="E117" s="9"/>
      <c r="F117" s="9">
        <f t="shared" si="8"/>
        <v>0</v>
      </c>
      <c r="G117" s="21" t="s">
        <v>225</v>
      </c>
    </row>
    <row r="118" spans="1:7" ht="13.2" x14ac:dyDescent="0.25">
      <c r="A118" s="11" t="s">
        <v>197</v>
      </c>
      <c r="B118" s="7" t="s">
        <v>252</v>
      </c>
      <c r="C118" s="8" t="s">
        <v>62</v>
      </c>
      <c r="D118" s="9">
        <f>'DDED à completer '!D118</f>
        <v>0</v>
      </c>
      <c r="E118" s="9"/>
      <c r="F118" s="9">
        <f t="shared" si="8"/>
        <v>0</v>
      </c>
      <c r="G118" s="21" t="s">
        <v>225</v>
      </c>
    </row>
    <row r="119" spans="1:7" ht="13.2" x14ac:dyDescent="0.25">
      <c r="A119" s="11" t="s">
        <v>199</v>
      </c>
      <c r="B119" s="7" t="s">
        <v>285</v>
      </c>
      <c r="C119" s="8" t="s">
        <v>62</v>
      </c>
      <c r="D119" s="9">
        <f>'DDED à completer '!D119</f>
        <v>0</v>
      </c>
      <c r="E119" s="9"/>
      <c r="F119" s="9">
        <f t="shared" si="8"/>
        <v>0</v>
      </c>
      <c r="G119" s="21" t="s">
        <v>225</v>
      </c>
    </row>
    <row r="120" spans="1:7" ht="13.2" x14ac:dyDescent="0.25">
      <c r="A120" s="11" t="s">
        <v>200</v>
      </c>
      <c r="B120" s="7" t="s">
        <v>205</v>
      </c>
      <c r="C120" s="8" t="s">
        <v>62</v>
      </c>
      <c r="D120" s="9">
        <f>'DDED à completer '!D120</f>
        <v>0</v>
      </c>
      <c r="E120" s="9"/>
      <c r="F120" s="9">
        <f t="shared" si="8"/>
        <v>0</v>
      </c>
      <c r="G120" s="21" t="s">
        <v>225</v>
      </c>
    </row>
    <row r="121" spans="1:7" ht="13.2" x14ac:dyDescent="0.25">
      <c r="A121" s="11" t="s">
        <v>201</v>
      </c>
      <c r="B121" s="7" t="s">
        <v>286</v>
      </c>
      <c r="C121" s="8" t="s">
        <v>62</v>
      </c>
      <c r="D121" s="9">
        <f>'DDED à completer '!D121</f>
        <v>0</v>
      </c>
      <c r="E121" s="9"/>
      <c r="F121" s="9">
        <f t="shared" si="8"/>
        <v>0</v>
      </c>
      <c r="G121" s="21" t="s">
        <v>225</v>
      </c>
    </row>
    <row r="122" spans="1:7" ht="13.2" x14ac:dyDescent="0.25">
      <c r="A122" s="11" t="s">
        <v>202</v>
      </c>
      <c r="B122" s="7" t="s">
        <v>287</v>
      </c>
      <c r="C122" s="8" t="s">
        <v>62</v>
      </c>
      <c r="D122" s="9">
        <f>'DDED à completer '!D122</f>
        <v>0</v>
      </c>
      <c r="E122" s="9"/>
      <c r="F122" s="9">
        <f t="shared" si="8"/>
        <v>0</v>
      </c>
      <c r="G122" s="21" t="s">
        <v>225</v>
      </c>
    </row>
    <row r="123" spans="1:7" ht="13.2" x14ac:dyDescent="0.25">
      <c r="A123" s="11" t="s">
        <v>203</v>
      </c>
      <c r="B123" s="7" t="s">
        <v>288</v>
      </c>
      <c r="C123" s="8" t="s">
        <v>62</v>
      </c>
      <c r="D123" s="9">
        <f>'DDED à completer '!D123</f>
        <v>0</v>
      </c>
      <c r="E123" s="9"/>
      <c r="F123" s="9">
        <f t="shared" si="8"/>
        <v>0</v>
      </c>
      <c r="G123" s="21" t="s">
        <v>225</v>
      </c>
    </row>
    <row r="124" spans="1:7" ht="13.2" x14ac:dyDescent="0.25">
      <c r="A124" s="11" t="s">
        <v>204</v>
      </c>
      <c r="B124" s="7" t="s">
        <v>289</v>
      </c>
      <c r="C124" s="8" t="s">
        <v>62</v>
      </c>
      <c r="D124" s="9">
        <f>'DDED à completer '!D124</f>
        <v>0</v>
      </c>
      <c r="E124" s="9"/>
      <c r="F124" s="9">
        <f t="shared" si="8"/>
        <v>0</v>
      </c>
      <c r="G124" s="21" t="s">
        <v>225</v>
      </c>
    </row>
    <row r="125" spans="1:7" ht="13.2" x14ac:dyDescent="0.25">
      <c r="A125" s="11" t="s">
        <v>206</v>
      </c>
      <c r="B125" s="7" t="s">
        <v>290</v>
      </c>
      <c r="C125" s="8" t="s">
        <v>62</v>
      </c>
      <c r="D125" s="9">
        <f>'DDED à completer '!D125</f>
        <v>0</v>
      </c>
      <c r="E125" s="9"/>
      <c r="F125" s="9">
        <f t="shared" si="8"/>
        <v>0</v>
      </c>
      <c r="G125" s="21" t="s">
        <v>225</v>
      </c>
    </row>
    <row r="126" spans="1:7" ht="13.2" x14ac:dyDescent="0.3">
      <c r="A126" s="11" t="s">
        <v>207</v>
      </c>
      <c r="B126" s="14" t="s">
        <v>209</v>
      </c>
      <c r="C126" s="15" t="s">
        <v>210</v>
      </c>
      <c r="D126" s="9">
        <f>'DDED à completer '!D126</f>
        <v>0</v>
      </c>
      <c r="E126" s="16"/>
      <c r="F126" s="9">
        <f t="shared" si="8"/>
        <v>0</v>
      </c>
      <c r="G126" s="21" t="s">
        <v>225</v>
      </c>
    </row>
    <row r="127" spans="1:7" ht="13.2" x14ac:dyDescent="0.3">
      <c r="A127" s="11" t="s">
        <v>208</v>
      </c>
      <c r="B127" s="14" t="s">
        <v>211</v>
      </c>
      <c r="C127" s="15" t="s">
        <v>210</v>
      </c>
      <c r="D127" s="9">
        <f>'DDED à completer '!D127</f>
        <v>0</v>
      </c>
      <c r="E127" s="16"/>
      <c r="F127" s="9">
        <f t="shared" si="8"/>
        <v>0</v>
      </c>
      <c r="G127" s="21" t="s">
        <v>225</v>
      </c>
    </row>
    <row r="128" spans="1:7" ht="13.2" x14ac:dyDescent="0.25">
      <c r="A128" s="11" t="s">
        <v>261</v>
      </c>
      <c r="B128" s="7" t="s">
        <v>291</v>
      </c>
      <c r="C128" s="8" t="s">
        <v>212</v>
      </c>
      <c r="D128" s="9">
        <f>'DDED à completer '!D128</f>
        <v>0</v>
      </c>
      <c r="E128" s="9"/>
      <c r="F128" s="9">
        <f t="shared" si="8"/>
        <v>0</v>
      </c>
      <c r="G128" s="21" t="s">
        <v>225</v>
      </c>
    </row>
    <row r="129" spans="1:7" ht="13.2" x14ac:dyDescent="0.25">
      <c r="A129" s="36" t="s">
        <v>253</v>
      </c>
      <c r="B129" s="37"/>
      <c r="C129" s="4"/>
      <c r="D129" s="4"/>
      <c r="E129" s="4"/>
      <c r="F129" s="5">
        <f>SUM(F130:F137)</f>
        <v>0</v>
      </c>
      <c r="G129" s="20"/>
    </row>
    <row r="130" spans="1:7" ht="13.2" x14ac:dyDescent="0.25">
      <c r="A130" s="11" t="s">
        <v>213</v>
      </c>
      <c r="B130" s="7" t="s">
        <v>254</v>
      </c>
      <c r="C130" s="8" t="s">
        <v>2</v>
      </c>
      <c r="D130" s="9">
        <f>'DDED à completer '!D130</f>
        <v>0</v>
      </c>
      <c r="E130" s="9"/>
      <c r="F130" s="9">
        <f t="shared" ref="F130:F137" si="9">D130*E130</f>
        <v>0</v>
      </c>
      <c r="G130" s="21" t="s">
        <v>226</v>
      </c>
    </row>
    <row r="131" spans="1:7" ht="13.2" x14ac:dyDescent="0.25">
      <c r="A131" s="11" t="s">
        <v>214</v>
      </c>
      <c r="B131" s="7" t="s">
        <v>255</v>
      </c>
      <c r="C131" s="8" t="s">
        <v>2</v>
      </c>
      <c r="D131" s="9">
        <f>'DDED à completer '!D131</f>
        <v>0</v>
      </c>
      <c r="E131" s="9"/>
      <c r="F131" s="9">
        <f t="shared" si="9"/>
        <v>0</v>
      </c>
      <c r="G131" s="21" t="s">
        <v>228</v>
      </c>
    </row>
    <row r="132" spans="1:7" ht="13.2" x14ac:dyDescent="0.25">
      <c r="A132" s="11" t="s">
        <v>216</v>
      </c>
      <c r="B132" s="7" t="s">
        <v>292</v>
      </c>
      <c r="C132" s="8" t="s">
        <v>46</v>
      </c>
      <c r="D132" s="9">
        <f>'DDED à completer '!D132</f>
        <v>0</v>
      </c>
      <c r="E132" s="9">
        <v>558</v>
      </c>
      <c r="F132" s="9">
        <f t="shared" si="9"/>
        <v>0</v>
      </c>
      <c r="G132" s="21" t="s">
        <v>228</v>
      </c>
    </row>
    <row r="133" spans="1:7" ht="13.2" x14ac:dyDescent="0.25">
      <c r="A133" s="11" t="s">
        <v>217</v>
      </c>
      <c r="B133" s="7" t="s">
        <v>293</v>
      </c>
      <c r="C133" s="8" t="s">
        <v>46</v>
      </c>
      <c r="D133" s="9">
        <f>'DDED à completer '!D133</f>
        <v>0</v>
      </c>
      <c r="E133" s="9"/>
      <c r="F133" s="9">
        <f t="shared" si="9"/>
        <v>0</v>
      </c>
      <c r="G133" s="21" t="s">
        <v>229</v>
      </c>
    </row>
    <row r="134" spans="1:7" ht="13.2" x14ac:dyDescent="0.25">
      <c r="A134" s="11" t="s">
        <v>218</v>
      </c>
      <c r="B134" s="7" t="s">
        <v>294</v>
      </c>
      <c r="C134" s="8" t="s">
        <v>49</v>
      </c>
      <c r="D134" s="9">
        <f>'DDED à completer '!D134</f>
        <v>0</v>
      </c>
      <c r="E134" s="9">
        <v>417.54</v>
      </c>
      <c r="F134" s="9">
        <f t="shared" si="9"/>
        <v>0</v>
      </c>
      <c r="G134" s="21" t="s">
        <v>229</v>
      </c>
    </row>
    <row r="135" spans="1:7" ht="13.2" x14ac:dyDescent="0.25">
      <c r="A135" s="11" t="s">
        <v>219</v>
      </c>
      <c r="B135" s="7" t="s">
        <v>256</v>
      </c>
      <c r="C135" s="8" t="s">
        <v>46</v>
      </c>
      <c r="D135" s="9">
        <f>'DDED à completer '!D135</f>
        <v>0</v>
      </c>
      <c r="E135" s="9"/>
      <c r="F135" s="9">
        <f t="shared" si="9"/>
        <v>0</v>
      </c>
      <c r="G135" s="21" t="s">
        <v>226</v>
      </c>
    </row>
    <row r="136" spans="1:7" ht="13.2" x14ac:dyDescent="0.25">
      <c r="A136" s="11" t="s">
        <v>220</v>
      </c>
      <c r="B136" s="7" t="s">
        <v>257</v>
      </c>
      <c r="C136" s="8" t="s">
        <v>46</v>
      </c>
      <c r="D136" s="9">
        <f>'DDED à completer '!D136</f>
        <v>0</v>
      </c>
      <c r="E136" s="9"/>
      <c r="F136" s="9">
        <f t="shared" si="9"/>
        <v>0</v>
      </c>
      <c r="G136" s="21" t="s">
        <v>226</v>
      </c>
    </row>
    <row r="137" spans="1:7" ht="13.2" x14ac:dyDescent="0.25">
      <c r="A137" s="11" t="s">
        <v>221</v>
      </c>
      <c r="B137" s="7" t="s">
        <v>295</v>
      </c>
      <c r="C137" s="8" t="s">
        <v>46</v>
      </c>
      <c r="D137" s="9">
        <f>'DDED à completer '!D137</f>
        <v>0</v>
      </c>
      <c r="E137" s="9"/>
      <c r="F137" s="9">
        <f t="shared" si="9"/>
        <v>0</v>
      </c>
      <c r="G137" s="21" t="s">
        <v>226</v>
      </c>
    </row>
    <row r="138" spans="1:7" ht="13.2" x14ac:dyDescent="0.3">
      <c r="A138" s="17"/>
      <c r="B138" s="17"/>
      <c r="C138" s="35" t="s">
        <v>222</v>
      </c>
      <c r="D138" s="35"/>
      <c r="E138" s="35"/>
      <c r="F138" s="18">
        <f>F129+F113+F93+F82+F74+F64+F42+F23+F12+F4</f>
        <v>0</v>
      </c>
    </row>
    <row r="139" spans="1:7" ht="13.2" x14ac:dyDescent="0.3">
      <c r="A139" s="17"/>
      <c r="B139" s="17"/>
      <c r="C139" s="35" t="s">
        <v>223</v>
      </c>
      <c r="D139" s="35"/>
      <c r="E139" s="35"/>
      <c r="F139" s="18">
        <f>F138*20%</f>
        <v>0</v>
      </c>
    </row>
    <row r="140" spans="1:7" ht="13.2" x14ac:dyDescent="0.3">
      <c r="A140" s="17"/>
      <c r="B140" s="17"/>
      <c r="C140" s="35" t="s">
        <v>224</v>
      </c>
      <c r="D140" s="35"/>
      <c r="E140" s="35"/>
      <c r="F140" s="18">
        <f>F138+F139</f>
        <v>0</v>
      </c>
    </row>
    <row r="143" spans="1:7" x14ac:dyDescent="0.25">
      <c r="E143" s="19"/>
    </row>
  </sheetData>
  <sheetProtection algorithmName="SHA-512" hashValue="E+CdqzYAXhWKYzGTAMJsZ6IOnSxUaVKpHAGOVUzzFyIYPSb3vF7fHZ/IM7ppfBqDDVhZyZoh3yfdsD+1OvBK2A==" saltValue="o26TnlT8ptutb6ad0a3OVA==" spinCount="100000" sheet="1" objects="1" scenarios="1"/>
  <mergeCells count="15">
    <mergeCell ref="C138:E138"/>
    <mergeCell ref="C139:E139"/>
    <mergeCell ref="C140:E140"/>
    <mergeCell ref="A64:B64"/>
    <mergeCell ref="A74:B74"/>
    <mergeCell ref="A82:B82"/>
    <mergeCell ref="A93:B93"/>
    <mergeCell ref="A113:B113"/>
    <mergeCell ref="A129:B129"/>
    <mergeCell ref="A42:B42"/>
    <mergeCell ref="A1:G1"/>
    <mergeCell ref="A2:G2"/>
    <mergeCell ref="A4:B4"/>
    <mergeCell ref="A12:B12"/>
    <mergeCell ref="A23:B2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&amp;C&amp;"Arial Narrow,Normal"MBC - DDED Commun à tous les lots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66049-2FE0-4046-8F93-5F22E04EE03A}">
  <sheetPr>
    <pageSetUpPr fitToPage="1"/>
  </sheetPr>
  <dimension ref="A1:G143"/>
  <sheetViews>
    <sheetView topLeftCell="A125" zoomScale="90" zoomScaleNormal="90" workbookViewId="0">
      <selection activeCell="E52" sqref="E52"/>
    </sheetView>
  </sheetViews>
  <sheetFormatPr baseColWidth="10" defaultColWidth="11.44140625" defaultRowHeight="12" x14ac:dyDescent="0.25"/>
  <cols>
    <col min="1" max="1" width="5.5546875" style="3" bestFit="1" customWidth="1"/>
    <col min="2" max="2" width="126.88671875" style="3" bestFit="1" customWidth="1"/>
    <col min="3" max="3" width="4.6640625" style="3" bestFit="1" customWidth="1"/>
    <col min="4" max="4" width="12.44140625" style="3" bestFit="1" customWidth="1"/>
    <col min="5" max="5" width="8.44140625" style="3" bestFit="1" customWidth="1"/>
    <col min="6" max="6" width="14.6640625" style="3" customWidth="1"/>
    <col min="7" max="7" width="8.109375" style="3" customWidth="1"/>
    <col min="8" max="16384" width="11.44140625" style="3"/>
  </cols>
  <sheetData>
    <row r="1" spans="1:7" ht="48.6" customHeight="1" x14ac:dyDescent="0.45">
      <c r="A1" s="29" t="s">
        <v>296</v>
      </c>
      <c r="B1" s="30"/>
      <c r="C1" s="30"/>
      <c r="D1" s="30"/>
      <c r="E1" s="30"/>
      <c r="F1" s="30"/>
      <c r="G1" s="31"/>
    </row>
    <row r="2" spans="1:7" ht="48" customHeight="1" x14ac:dyDescent="0.45">
      <c r="A2" s="38" t="s">
        <v>298</v>
      </c>
      <c r="B2" s="39"/>
      <c r="C2" s="39"/>
      <c r="D2" s="39"/>
      <c r="E2" s="39"/>
      <c r="F2" s="39"/>
      <c r="G2" s="40"/>
    </row>
    <row r="3" spans="1:7" ht="26.4" x14ac:dyDescent="0.25">
      <c r="A3" s="1" t="s">
        <v>0</v>
      </c>
      <c r="B3" s="1" t="s">
        <v>1</v>
      </c>
      <c r="C3" s="2" t="s">
        <v>2</v>
      </c>
      <c r="D3" s="1" t="s">
        <v>3</v>
      </c>
      <c r="E3" s="2" t="s">
        <v>4</v>
      </c>
      <c r="F3" s="1" t="s">
        <v>5</v>
      </c>
      <c r="G3" s="1" t="s">
        <v>230</v>
      </c>
    </row>
    <row r="4" spans="1:7" ht="13.2" x14ac:dyDescent="0.25">
      <c r="A4" s="36" t="s">
        <v>6</v>
      </c>
      <c r="B4" s="37"/>
      <c r="C4" s="4"/>
      <c r="D4" s="4"/>
      <c r="E4" s="4"/>
      <c r="F4" s="5">
        <f>SUM(F5:F11)</f>
        <v>0</v>
      </c>
      <c r="G4" s="20"/>
    </row>
    <row r="5" spans="1:7" ht="13.2" x14ac:dyDescent="0.25">
      <c r="A5" s="6" t="s">
        <v>7</v>
      </c>
      <c r="B5" s="7" t="s">
        <v>8</v>
      </c>
      <c r="C5" s="8" t="s">
        <v>9</v>
      </c>
      <c r="D5" s="9">
        <f>'DDED à completer '!D5</f>
        <v>0</v>
      </c>
      <c r="E5" s="10"/>
      <c r="F5" s="9">
        <f>D5*E5</f>
        <v>0</v>
      </c>
      <c r="G5" s="21" t="s">
        <v>225</v>
      </c>
    </row>
    <row r="6" spans="1:7" ht="13.2" x14ac:dyDescent="0.25">
      <c r="A6" s="6" t="s">
        <v>10</v>
      </c>
      <c r="B6" s="7" t="s">
        <v>11</v>
      </c>
      <c r="C6" s="8" t="s">
        <v>9</v>
      </c>
      <c r="D6" s="9">
        <f>'DDED à completer '!D6</f>
        <v>0</v>
      </c>
      <c r="E6" s="10">
        <v>1</v>
      </c>
      <c r="F6" s="9">
        <f t="shared" ref="F6:F11" si="0">D6*E6</f>
        <v>0</v>
      </c>
      <c r="G6" s="21" t="s">
        <v>225</v>
      </c>
    </row>
    <row r="7" spans="1:7" ht="13.2" x14ac:dyDescent="0.25">
      <c r="A7" s="6" t="s">
        <v>12</v>
      </c>
      <c r="B7" s="7" t="s">
        <v>13</v>
      </c>
      <c r="C7" s="8" t="s">
        <v>9</v>
      </c>
      <c r="D7" s="9">
        <f>'DDED à completer '!D7</f>
        <v>0</v>
      </c>
      <c r="E7" s="10">
        <v>1</v>
      </c>
      <c r="F7" s="9">
        <f t="shared" si="0"/>
        <v>0</v>
      </c>
      <c r="G7" s="21" t="s">
        <v>225</v>
      </c>
    </row>
    <row r="8" spans="1:7" ht="13.2" x14ac:dyDescent="0.25">
      <c r="A8" s="6" t="s">
        <v>14</v>
      </c>
      <c r="B8" s="7" t="s">
        <v>15</v>
      </c>
      <c r="C8" s="8" t="s">
        <v>9</v>
      </c>
      <c r="D8" s="9">
        <f>'DDED à completer '!D8</f>
        <v>0</v>
      </c>
      <c r="E8" s="10">
        <v>1</v>
      </c>
      <c r="F8" s="9">
        <f t="shared" si="0"/>
        <v>0</v>
      </c>
      <c r="G8" s="21" t="s">
        <v>225</v>
      </c>
    </row>
    <row r="9" spans="1:7" ht="13.2" x14ac:dyDescent="0.25">
      <c r="A9" s="6" t="s">
        <v>16</v>
      </c>
      <c r="B9" s="7" t="s">
        <v>17</v>
      </c>
      <c r="C9" s="8" t="s">
        <v>9</v>
      </c>
      <c r="D9" s="9">
        <f>'DDED à completer '!D9</f>
        <v>0</v>
      </c>
      <c r="E9" s="10">
        <v>1</v>
      </c>
      <c r="F9" s="9">
        <f t="shared" si="0"/>
        <v>0</v>
      </c>
      <c r="G9" s="21" t="s">
        <v>225</v>
      </c>
    </row>
    <row r="10" spans="1:7" ht="13.2" x14ac:dyDescent="0.25">
      <c r="A10" s="6" t="s">
        <v>18</v>
      </c>
      <c r="B10" s="7" t="s">
        <v>19</v>
      </c>
      <c r="C10" s="8" t="s">
        <v>9</v>
      </c>
      <c r="D10" s="9">
        <f>'DDED à completer '!D10</f>
        <v>0</v>
      </c>
      <c r="E10" s="10">
        <v>1</v>
      </c>
      <c r="F10" s="9">
        <f t="shared" si="0"/>
        <v>0</v>
      </c>
      <c r="G10" s="21" t="s">
        <v>225</v>
      </c>
    </row>
    <row r="11" spans="1:7" ht="13.2" x14ac:dyDescent="0.25">
      <c r="A11" s="6" t="s">
        <v>20</v>
      </c>
      <c r="B11" s="7" t="s">
        <v>21</v>
      </c>
      <c r="C11" s="8" t="s">
        <v>9</v>
      </c>
      <c r="D11" s="9">
        <f>'DDED à completer '!D11</f>
        <v>0</v>
      </c>
      <c r="E11" s="10">
        <v>1</v>
      </c>
      <c r="F11" s="9">
        <f t="shared" si="0"/>
        <v>0</v>
      </c>
      <c r="G11" s="21" t="s">
        <v>225</v>
      </c>
    </row>
    <row r="12" spans="1:7" ht="13.2" x14ac:dyDescent="0.25">
      <c r="A12" s="36" t="s">
        <v>22</v>
      </c>
      <c r="B12" s="37"/>
      <c r="C12" s="4"/>
      <c r="D12" s="4"/>
      <c r="E12" s="4"/>
      <c r="F12" s="5">
        <f>SUM(F13:F22)</f>
        <v>0</v>
      </c>
      <c r="G12" s="20"/>
    </row>
    <row r="13" spans="1:7" ht="13.2" x14ac:dyDescent="0.25">
      <c r="A13" s="11" t="s">
        <v>23</v>
      </c>
      <c r="B13" s="7" t="s">
        <v>24</v>
      </c>
      <c r="C13" s="8" t="s">
        <v>9</v>
      </c>
      <c r="D13" s="9">
        <f>'DDED à completer '!D13</f>
        <v>0</v>
      </c>
      <c r="E13" s="9"/>
      <c r="F13" s="9">
        <f t="shared" ref="F13:F22" si="1">D13*E13</f>
        <v>0</v>
      </c>
      <c r="G13" s="21" t="s">
        <v>225</v>
      </c>
    </row>
    <row r="14" spans="1:7" ht="13.2" x14ac:dyDescent="0.25">
      <c r="A14" s="11" t="s">
        <v>25</v>
      </c>
      <c r="B14" s="7" t="s">
        <v>26</v>
      </c>
      <c r="C14" s="8" t="s">
        <v>9</v>
      </c>
      <c r="D14" s="9">
        <f>'DDED à completer '!D14</f>
        <v>0</v>
      </c>
      <c r="E14" s="9">
        <v>1</v>
      </c>
      <c r="F14" s="9">
        <f t="shared" si="1"/>
        <v>0</v>
      </c>
      <c r="G14" s="21" t="s">
        <v>225</v>
      </c>
    </row>
    <row r="15" spans="1:7" ht="13.2" x14ac:dyDescent="0.25">
      <c r="A15" s="11" t="s">
        <v>27</v>
      </c>
      <c r="B15" s="7" t="s">
        <v>28</v>
      </c>
      <c r="C15" s="8" t="s">
        <v>9</v>
      </c>
      <c r="D15" s="9">
        <f>'DDED à completer '!D15</f>
        <v>0</v>
      </c>
      <c r="E15" s="9">
        <v>1</v>
      </c>
      <c r="F15" s="9">
        <f t="shared" si="1"/>
        <v>0</v>
      </c>
      <c r="G15" s="21" t="s">
        <v>225</v>
      </c>
    </row>
    <row r="16" spans="1:7" ht="13.2" x14ac:dyDescent="0.25">
      <c r="A16" s="11" t="s">
        <v>29</v>
      </c>
      <c r="B16" s="7" t="s">
        <v>30</v>
      </c>
      <c r="C16" s="8" t="s">
        <v>9</v>
      </c>
      <c r="D16" s="9">
        <f>'DDED à completer '!D16</f>
        <v>0</v>
      </c>
      <c r="E16" s="9">
        <v>1</v>
      </c>
      <c r="F16" s="9">
        <f t="shared" si="1"/>
        <v>0</v>
      </c>
      <c r="G16" s="21" t="s">
        <v>225</v>
      </c>
    </row>
    <row r="17" spans="1:7" ht="13.2" x14ac:dyDescent="0.25">
      <c r="A17" s="11" t="s">
        <v>31</v>
      </c>
      <c r="B17" s="7" t="s">
        <v>33</v>
      </c>
      <c r="C17" s="8" t="s">
        <v>9</v>
      </c>
      <c r="D17" s="9">
        <f>'DDED à completer '!D17</f>
        <v>0</v>
      </c>
      <c r="E17" s="9">
        <v>1</v>
      </c>
      <c r="F17" s="9">
        <f t="shared" si="1"/>
        <v>0</v>
      </c>
      <c r="G17" s="21" t="s">
        <v>225</v>
      </c>
    </row>
    <row r="18" spans="1:7" ht="13.2" x14ac:dyDescent="0.25">
      <c r="A18" s="11" t="s">
        <v>32</v>
      </c>
      <c r="B18" s="7" t="s">
        <v>35</v>
      </c>
      <c r="C18" s="8" t="s">
        <v>9</v>
      </c>
      <c r="D18" s="9">
        <f>'DDED à completer '!D18</f>
        <v>0</v>
      </c>
      <c r="E18" s="9">
        <v>1</v>
      </c>
      <c r="F18" s="9">
        <f t="shared" si="1"/>
        <v>0</v>
      </c>
      <c r="G18" s="21" t="s">
        <v>225</v>
      </c>
    </row>
    <row r="19" spans="1:7" ht="13.2" x14ac:dyDescent="0.25">
      <c r="A19" s="11" t="s">
        <v>34</v>
      </c>
      <c r="B19" s="7" t="s">
        <v>37</v>
      </c>
      <c r="C19" s="8" t="s">
        <v>9</v>
      </c>
      <c r="D19" s="9">
        <f>'DDED à completer '!D19</f>
        <v>0</v>
      </c>
      <c r="E19" s="9">
        <v>1</v>
      </c>
      <c r="F19" s="9">
        <f t="shared" si="1"/>
        <v>0</v>
      </c>
      <c r="G19" s="21" t="s">
        <v>225</v>
      </c>
    </row>
    <row r="20" spans="1:7" ht="13.2" x14ac:dyDescent="0.25">
      <c r="A20" s="11" t="s">
        <v>36</v>
      </c>
      <c r="B20" s="7" t="s">
        <v>39</v>
      </c>
      <c r="C20" s="8" t="s">
        <v>9</v>
      </c>
      <c r="D20" s="9">
        <f>'DDED à completer '!D20</f>
        <v>0</v>
      </c>
      <c r="E20" s="9">
        <v>1</v>
      </c>
      <c r="F20" s="9">
        <f t="shared" si="1"/>
        <v>0</v>
      </c>
      <c r="G20" s="21" t="s">
        <v>225</v>
      </c>
    </row>
    <row r="21" spans="1:7" ht="13.2" x14ac:dyDescent="0.25">
      <c r="A21" s="11" t="s">
        <v>38</v>
      </c>
      <c r="B21" s="7" t="s">
        <v>41</v>
      </c>
      <c r="C21" s="8" t="s">
        <v>9</v>
      </c>
      <c r="D21" s="9">
        <f>'DDED à completer '!D21</f>
        <v>0</v>
      </c>
      <c r="E21" s="9">
        <v>1</v>
      </c>
      <c r="F21" s="9">
        <f t="shared" si="1"/>
        <v>0</v>
      </c>
      <c r="G21" s="21" t="s">
        <v>225</v>
      </c>
    </row>
    <row r="22" spans="1:7" ht="13.2" x14ac:dyDescent="0.25">
      <c r="A22" s="11" t="s">
        <v>40</v>
      </c>
      <c r="B22" s="7" t="s">
        <v>42</v>
      </c>
      <c r="C22" s="8" t="s">
        <v>9</v>
      </c>
      <c r="D22" s="9">
        <f>'DDED à completer '!D22</f>
        <v>0</v>
      </c>
      <c r="E22" s="9">
        <v>1</v>
      </c>
      <c r="F22" s="9">
        <f t="shared" si="1"/>
        <v>0</v>
      </c>
      <c r="G22" s="21" t="s">
        <v>225</v>
      </c>
    </row>
    <row r="23" spans="1:7" ht="13.2" x14ac:dyDescent="0.25">
      <c r="A23" s="36" t="s">
        <v>43</v>
      </c>
      <c r="B23" s="37"/>
      <c r="C23" s="4"/>
      <c r="D23" s="4"/>
      <c r="E23" s="4"/>
      <c r="F23" s="5">
        <f>SUM(F24:F41)</f>
        <v>0</v>
      </c>
      <c r="G23" s="20"/>
    </row>
    <row r="24" spans="1:7" ht="13.2" x14ac:dyDescent="0.25">
      <c r="A24" s="12" t="s">
        <v>44</v>
      </c>
      <c r="B24" s="7" t="s">
        <v>45</v>
      </c>
      <c r="C24" s="8" t="s">
        <v>46</v>
      </c>
      <c r="D24" s="9">
        <f>'DDED à completer '!D24</f>
        <v>0</v>
      </c>
      <c r="E24" s="9"/>
      <c r="F24" s="9">
        <f t="shared" ref="F24:F41" si="2">D24*E24</f>
        <v>0</v>
      </c>
      <c r="G24" s="21" t="s">
        <v>225</v>
      </c>
    </row>
    <row r="25" spans="1:7" ht="13.2" x14ac:dyDescent="0.25">
      <c r="A25" s="12" t="s">
        <v>47</v>
      </c>
      <c r="B25" s="7" t="s">
        <v>193</v>
      </c>
      <c r="C25" s="8" t="s">
        <v>49</v>
      </c>
      <c r="D25" s="9">
        <f>'DDED à completer '!D25</f>
        <v>0</v>
      </c>
      <c r="E25" s="9"/>
      <c r="F25" s="9">
        <f t="shared" si="2"/>
        <v>0</v>
      </c>
      <c r="G25" s="21" t="s">
        <v>225</v>
      </c>
    </row>
    <row r="26" spans="1:7" ht="13.2" x14ac:dyDescent="0.25">
      <c r="A26" s="12" t="s">
        <v>50</v>
      </c>
      <c r="B26" s="7" t="s">
        <v>48</v>
      </c>
      <c r="C26" s="8" t="s">
        <v>49</v>
      </c>
      <c r="D26" s="9">
        <f>'DDED à completer '!D26</f>
        <v>0</v>
      </c>
      <c r="E26" s="9"/>
      <c r="F26" s="9">
        <f t="shared" si="2"/>
        <v>0</v>
      </c>
      <c r="G26" s="21" t="s">
        <v>225</v>
      </c>
    </row>
    <row r="27" spans="1:7" ht="13.2" x14ac:dyDescent="0.25">
      <c r="A27" s="12" t="s">
        <v>52</v>
      </c>
      <c r="B27" s="7" t="s">
        <v>51</v>
      </c>
      <c r="C27" s="8" t="s">
        <v>49</v>
      </c>
      <c r="D27" s="9">
        <f>'DDED à completer '!D27</f>
        <v>0</v>
      </c>
      <c r="E27" s="9"/>
      <c r="F27" s="9">
        <f t="shared" si="2"/>
        <v>0</v>
      </c>
      <c r="G27" s="21" t="s">
        <v>225</v>
      </c>
    </row>
    <row r="28" spans="1:7" ht="13.2" x14ac:dyDescent="0.25">
      <c r="A28" s="12" t="s">
        <v>54</v>
      </c>
      <c r="B28" s="7" t="s">
        <v>53</v>
      </c>
      <c r="C28" s="8" t="s">
        <v>2</v>
      </c>
      <c r="D28" s="9">
        <f>'DDED à completer '!D28</f>
        <v>0</v>
      </c>
      <c r="E28" s="9"/>
      <c r="F28" s="9">
        <f t="shared" si="2"/>
        <v>0</v>
      </c>
      <c r="G28" s="21" t="s">
        <v>225</v>
      </c>
    </row>
    <row r="29" spans="1:7" ht="13.2" x14ac:dyDescent="0.25">
      <c r="A29" s="12" t="s">
        <v>57</v>
      </c>
      <c r="B29" s="7" t="s">
        <v>55</v>
      </c>
      <c r="C29" s="8" t="s">
        <v>56</v>
      </c>
      <c r="D29" s="9">
        <f>'DDED à completer '!D29</f>
        <v>0</v>
      </c>
      <c r="E29" s="9"/>
      <c r="F29" s="9">
        <f t="shared" si="2"/>
        <v>0</v>
      </c>
      <c r="G29" s="21" t="s">
        <v>225</v>
      </c>
    </row>
    <row r="30" spans="1:7" ht="13.2" x14ac:dyDescent="0.25">
      <c r="A30" s="12" t="s">
        <v>59</v>
      </c>
      <c r="B30" s="7" t="s">
        <v>58</v>
      </c>
      <c r="C30" s="8" t="s">
        <v>46</v>
      </c>
      <c r="D30" s="9">
        <f>'DDED à completer '!D30</f>
        <v>0</v>
      </c>
      <c r="E30" s="9"/>
      <c r="F30" s="9">
        <f t="shared" si="2"/>
        <v>0</v>
      </c>
      <c r="G30" s="21" t="s">
        <v>225</v>
      </c>
    </row>
    <row r="31" spans="1:7" ht="13.2" x14ac:dyDescent="0.25">
      <c r="A31" s="12" t="s">
        <v>61</v>
      </c>
      <c r="B31" s="7" t="s">
        <v>60</v>
      </c>
      <c r="C31" s="8" t="s">
        <v>46</v>
      </c>
      <c r="D31" s="9">
        <f>'DDED à completer '!D31</f>
        <v>0</v>
      </c>
      <c r="E31" s="9"/>
      <c r="F31" s="9">
        <f t="shared" si="2"/>
        <v>0</v>
      </c>
      <c r="G31" s="21" t="s">
        <v>225</v>
      </c>
    </row>
    <row r="32" spans="1:7" ht="13.2" x14ac:dyDescent="0.25">
      <c r="A32" s="12" t="s">
        <v>63</v>
      </c>
      <c r="B32" s="7" t="s">
        <v>65</v>
      </c>
      <c r="C32" s="8" t="s">
        <v>62</v>
      </c>
      <c r="D32" s="9">
        <f>'DDED à completer '!D32</f>
        <v>0</v>
      </c>
      <c r="E32" s="9">
        <v>60</v>
      </c>
      <c r="F32" s="9">
        <f t="shared" si="2"/>
        <v>0</v>
      </c>
      <c r="G32" s="21" t="s">
        <v>225</v>
      </c>
    </row>
    <row r="33" spans="1:7" ht="13.2" x14ac:dyDescent="0.25">
      <c r="A33" s="12" t="s">
        <v>64</v>
      </c>
      <c r="B33" s="7" t="s">
        <v>67</v>
      </c>
      <c r="C33" s="8" t="s">
        <v>62</v>
      </c>
      <c r="D33" s="9">
        <f>'DDED à completer '!D33</f>
        <v>0</v>
      </c>
      <c r="E33" s="9"/>
      <c r="F33" s="9">
        <f t="shared" si="2"/>
        <v>0</v>
      </c>
      <c r="G33" s="21" t="s">
        <v>225</v>
      </c>
    </row>
    <row r="34" spans="1:7" ht="15.6" customHeight="1" x14ac:dyDescent="0.25">
      <c r="A34" s="12" t="s">
        <v>66</v>
      </c>
      <c r="B34" s="7" t="s">
        <v>69</v>
      </c>
      <c r="C34" s="8" t="s">
        <v>56</v>
      </c>
      <c r="D34" s="9">
        <f>'DDED à completer '!D34</f>
        <v>0</v>
      </c>
      <c r="E34" s="9"/>
      <c r="F34" s="9">
        <f t="shared" si="2"/>
        <v>0</v>
      </c>
      <c r="G34" s="21" t="s">
        <v>225</v>
      </c>
    </row>
    <row r="35" spans="1:7" ht="18" customHeight="1" x14ac:dyDescent="0.25">
      <c r="A35" s="12" t="s">
        <v>68</v>
      </c>
      <c r="B35" s="7" t="s">
        <v>232</v>
      </c>
      <c r="C35" s="8" t="s">
        <v>62</v>
      </c>
      <c r="D35" s="9">
        <f>'DDED à completer '!D35</f>
        <v>0</v>
      </c>
      <c r="E35" s="9"/>
      <c r="F35" s="9">
        <f t="shared" si="2"/>
        <v>0</v>
      </c>
      <c r="G35" s="21" t="s">
        <v>225</v>
      </c>
    </row>
    <row r="36" spans="1:7" ht="13.2" x14ac:dyDescent="0.25">
      <c r="A36" s="12" t="s">
        <v>70</v>
      </c>
      <c r="B36" s="7" t="s">
        <v>71</v>
      </c>
      <c r="C36" s="8" t="s">
        <v>56</v>
      </c>
      <c r="D36" s="9">
        <f>'DDED à completer '!D36</f>
        <v>0</v>
      </c>
      <c r="E36" s="9"/>
      <c r="F36" s="9">
        <f t="shared" si="2"/>
        <v>0</v>
      </c>
      <c r="G36" s="21" t="s">
        <v>225</v>
      </c>
    </row>
    <row r="37" spans="1:7" ht="13.2" x14ac:dyDescent="0.25">
      <c r="A37" s="12" t="s">
        <v>72</v>
      </c>
      <c r="B37" s="7" t="s">
        <v>73</v>
      </c>
      <c r="C37" s="8" t="s">
        <v>62</v>
      </c>
      <c r="D37" s="9">
        <f>'DDED à completer '!D37</f>
        <v>0</v>
      </c>
      <c r="E37" s="9"/>
      <c r="F37" s="9">
        <f t="shared" si="2"/>
        <v>0</v>
      </c>
      <c r="G37" s="21" t="s">
        <v>225</v>
      </c>
    </row>
    <row r="38" spans="1:7" ht="13.2" x14ac:dyDescent="0.25">
      <c r="A38" s="12" t="s">
        <v>74</v>
      </c>
      <c r="B38" s="7" t="s">
        <v>233</v>
      </c>
      <c r="C38" s="8" t="s">
        <v>56</v>
      </c>
      <c r="D38" s="9">
        <f>'DDED à completer '!D38</f>
        <v>0</v>
      </c>
      <c r="E38" s="9"/>
      <c r="F38" s="9">
        <f t="shared" si="2"/>
        <v>0</v>
      </c>
      <c r="G38" s="21" t="s">
        <v>225</v>
      </c>
    </row>
    <row r="39" spans="1:7" ht="13.2" x14ac:dyDescent="0.25">
      <c r="A39" s="12" t="s">
        <v>75</v>
      </c>
      <c r="B39" s="7" t="s">
        <v>78</v>
      </c>
      <c r="C39" s="8" t="s">
        <v>56</v>
      </c>
      <c r="D39" s="9">
        <f>'DDED à completer '!D39</f>
        <v>0</v>
      </c>
      <c r="E39" s="9"/>
      <c r="F39" s="9">
        <f t="shared" si="2"/>
        <v>0</v>
      </c>
      <c r="G39" s="21" t="s">
        <v>225</v>
      </c>
    </row>
    <row r="40" spans="1:7" ht="13.2" x14ac:dyDescent="0.25">
      <c r="A40" s="12" t="s">
        <v>76</v>
      </c>
      <c r="B40" s="7" t="s">
        <v>234</v>
      </c>
      <c r="C40" s="8" t="s">
        <v>49</v>
      </c>
      <c r="D40" s="9">
        <f>'DDED à completer '!D40</f>
        <v>0</v>
      </c>
      <c r="E40" s="9">
        <v>2000</v>
      </c>
      <c r="F40" s="9">
        <f t="shared" si="2"/>
        <v>0</v>
      </c>
      <c r="G40" s="21" t="s">
        <v>225</v>
      </c>
    </row>
    <row r="41" spans="1:7" ht="13.2" x14ac:dyDescent="0.25">
      <c r="A41" s="12" t="s">
        <v>77</v>
      </c>
      <c r="B41" s="7" t="s">
        <v>79</v>
      </c>
      <c r="C41" s="8" t="s">
        <v>2</v>
      </c>
      <c r="D41" s="9">
        <f>'DDED à completer '!D41</f>
        <v>0</v>
      </c>
      <c r="E41" s="9">
        <v>100</v>
      </c>
      <c r="F41" s="9">
        <f t="shared" si="2"/>
        <v>0</v>
      </c>
      <c r="G41" s="21" t="s">
        <v>225</v>
      </c>
    </row>
    <row r="42" spans="1:7" ht="13.2" x14ac:dyDescent="0.25">
      <c r="A42" s="36" t="s">
        <v>80</v>
      </c>
      <c r="B42" s="37"/>
      <c r="C42" s="4"/>
      <c r="D42" s="4"/>
      <c r="E42" s="4"/>
      <c r="F42" s="5">
        <f>SUM(F43:F63)</f>
        <v>0</v>
      </c>
      <c r="G42" s="20"/>
    </row>
    <row r="43" spans="1:7" ht="13.2" x14ac:dyDescent="0.25">
      <c r="A43" s="11" t="s">
        <v>81</v>
      </c>
      <c r="B43" s="7" t="s">
        <v>235</v>
      </c>
      <c r="C43" s="8" t="s">
        <v>56</v>
      </c>
      <c r="D43" s="9">
        <f>'DDED à completer '!D43</f>
        <v>0</v>
      </c>
      <c r="E43" s="9"/>
      <c r="F43" s="9">
        <f t="shared" ref="F43:F63" si="3">D43*E43</f>
        <v>0</v>
      </c>
      <c r="G43" s="21" t="s">
        <v>225</v>
      </c>
    </row>
    <row r="44" spans="1:7" ht="13.2" x14ac:dyDescent="0.25">
      <c r="A44" s="11" t="s">
        <v>82</v>
      </c>
      <c r="B44" s="7" t="s">
        <v>84</v>
      </c>
      <c r="C44" s="8" t="s">
        <v>56</v>
      </c>
      <c r="D44" s="9">
        <f>'DDED à completer '!D44</f>
        <v>0</v>
      </c>
      <c r="E44" s="9"/>
      <c r="F44" s="9">
        <f t="shared" si="3"/>
        <v>0</v>
      </c>
      <c r="G44" s="21" t="s">
        <v>225</v>
      </c>
    </row>
    <row r="45" spans="1:7" ht="13.2" x14ac:dyDescent="0.25">
      <c r="A45" s="11" t="s">
        <v>83</v>
      </c>
      <c r="B45" s="7" t="s">
        <v>236</v>
      </c>
      <c r="C45" s="8" t="s">
        <v>56</v>
      </c>
      <c r="D45" s="9">
        <f>'DDED à completer '!D45</f>
        <v>0</v>
      </c>
      <c r="E45" s="9"/>
      <c r="F45" s="9">
        <f t="shared" si="3"/>
        <v>0</v>
      </c>
      <c r="G45" s="21" t="s">
        <v>225</v>
      </c>
    </row>
    <row r="46" spans="1:7" ht="13.2" x14ac:dyDescent="0.25">
      <c r="A46" s="11" t="s">
        <v>85</v>
      </c>
      <c r="B46" s="7" t="s">
        <v>272</v>
      </c>
      <c r="C46" s="8" t="s">
        <v>56</v>
      </c>
      <c r="D46" s="9">
        <f>'DDED à completer '!D46</f>
        <v>0</v>
      </c>
      <c r="E46" s="9">
        <v>2500</v>
      </c>
      <c r="F46" s="9">
        <f t="shared" si="3"/>
        <v>0</v>
      </c>
      <c r="G46" s="21" t="s">
        <v>225</v>
      </c>
    </row>
    <row r="47" spans="1:7" ht="13.2" x14ac:dyDescent="0.25">
      <c r="A47" s="11" t="s">
        <v>86</v>
      </c>
      <c r="B47" s="7" t="s">
        <v>87</v>
      </c>
      <c r="C47" s="8" t="s">
        <v>56</v>
      </c>
      <c r="D47" s="9">
        <f>'DDED à completer '!D47</f>
        <v>0</v>
      </c>
      <c r="E47" s="9">
        <v>50000</v>
      </c>
      <c r="F47" s="9">
        <f t="shared" si="3"/>
        <v>0</v>
      </c>
      <c r="G47" s="21" t="s">
        <v>225</v>
      </c>
    </row>
    <row r="48" spans="1:7" ht="13.2" x14ac:dyDescent="0.25">
      <c r="A48" s="11" t="s">
        <v>88</v>
      </c>
      <c r="B48" s="7" t="s">
        <v>273</v>
      </c>
      <c r="C48" s="8" t="s">
        <v>49</v>
      </c>
      <c r="D48" s="9">
        <f>'DDED à completer '!D48</f>
        <v>0</v>
      </c>
      <c r="E48" s="9">
        <v>10</v>
      </c>
      <c r="F48" s="9">
        <f t="shared" si="3"/>
        <v>0</v>
      </c>
      <c r="G48" s="21" t="s">
        <v>225</v>
      </c>
    </row>
    <row r="49" spans="1:7" ht="13.2" x14ac:dyDescent="0.25">
      <c r="A49" s="11" t="s">
        <v>90</v>
      </c>
      <c r="B49" s="7" t="s">
        <v>274</v>
      </c>
      <c r="C49" s="8" t="s">
        <v>56</v>
      </c>
      <c r="D49" s="9">
        <f>'DDED à completer '!D49</f>
        <v>0</v>
      </c>
      <c r="E49" s="9">
        <v>10</v>
      </c>
      <c r="F49" s="9">
        <f t="shared" si="3"/>
        <v>0</v>
      </c>
      <c r="G49" s="21" t="s">
        <v>225</v>
      </c>
    </row>
    <row r="50" spans="1:7" ht="13.2" x14ac:dyDescent="0.25">
      <c r="A50" s="11" t="s">
        <v>93</v>
      </c>
      <c r="B50" s="7" t="s">
        <v>275</v>
      </c>
      <c r="C50" s="8" t="s">
        <v>56</v>
      </c>
      <c r="D50" s="9">
        <f>'DDED à completer '!D50</f>
        <v>0</v>
      </c>
      <c r="E50" s="9">
        <v>10</v>
      </c>
      <c r="F50" s="9">
        <f t="shared" si="3"/>
        <v>0</v>
      </c>
      <c r="G50" s="21" t="s">
        <v>225</v>
      </c>
    </row>
    <row r="51" spans="1:7" ht="13.2" x14ac:dyDescent="0.25">
      <c r="A51" s="11" t="s">
        <v>95</v>
      </c>
      <c r="B51" s="7" t="s">
        <v>276</v>
      </c>
      <c r="C51" s="8" t="s">
        <v>56</v>
      </c>
      <c r="D51" s="9">
        <f>'DDED à completer '!D51</f>
        <v>0</v>
      </c>
      <c r="E51" s="9">
        <v>10</v>
      </c>
      <c r="F51" s="9">
        <f t="shared" si="3"/>
        <v>0</v>
      </c>
      <c r="G51" s="21" t="s">
        <v>225</v>
      </c>
    </row>
    <row r="52" spans="1:7" ht="13.2" x14ac:dyDescent="0.25">
      <c r="A52" s="11" t="s">
        <v>97</v>
      </c>
      <c r="B52" s="7" t="s">
        <v>91</v>
      </c>
      <c r="C52" s="8" t="s">
        <v>92</v>
      </c>
      <c r="D52" s="9">
        <f>'DDED à completer '!D52</f>
        <v>0</v>
      </c>
      <c r="E52" s="9">
        <v>10000</v>
      </c>
      <c r="F52" s="9">
        <f t="shared" si="3"/>
        <v>0</v>
      </c>
      <c r="G52" s="21" t="s">
        <v>225</v>
      </c>
    </row>
    <row r="53" spans="1:7" ht="13.2" x14ac:dyDescent="0.25">
      <c r="A53" s="11" t="s">
        <v>99</v>
      </c>
      <c r="B53" s="7" t="s">
        <v>94</v>
      </c>
      <c r="C53" s="8" t="s">
        <v>92</v>
      </c>
      <c r="D53" s="9">
        <f>'DDED à completer '!D53</f>
        <v>0</v>
      </c>
      <c r="E53" s="9"/>
      <c r="F53" s="9">
        <f t="shared" si="3"/>
        <v>0</v>
      </c>
      <c r="G53" s="21" t="s">
        <v>225</v>
      </c>
    </row>
    <row r="54" spans="1:7" ht="13.2" x14ac:dyDescent="0.25">
      <c r="A54" s="11" t="s">
        <v>101</v>
      </c>
      <c r="B54" s="7" t="s">
        <v>96</v>
      </c>
      <c r="C54" s="8" t="s">
        <v>92</v>
      </c>
      <c r="D54" s="9">
        <f>'DDED à completer '!D54</f>
        <v>0</v>
      </c>
      <c r="E54" s="9"/>
      <c r="F54" s="9">
        <f t="shared" si="3"/>
        <v>0</v>
      </c>
      <c r="G54" s="21" t="s">
        <v>225</v>
      </c>
    </row>
    <row r="55" spans="1:7" ht="13.2" x14ac:dyDescent="0.25">
      <c r="A55" s="11" t="s">
        <v>103</v>
      </c>
      <c r="B55" s="7" t="s">
        <v>98</v>
      </c>
      <c r="C55" s="8" t="s">
        <v>92</v>
      </c>
      <c r="D55" s="9">
        <f>'DDED à completer '!D55</f>
        <v>0</v>
      </c>
      <c r="E55" s="9">
        <v>1000</v>
      </c>
      <c r="F55" s="9">
        <f t="shared" si="3"/>
        <v>0</v>
      </c>
      <c r="G55" s="21" t="s">
        <v>225</v>
      </c>
    </row>
    <row r="56" spans="1:7" ht="13.2" x14ac:dyDescent="0.25">
      <c r="A56" s="11" t="s">
        <v>105</v>
      </c>
      <c r="B56" s="7" t="s">
        <v>100</v>
      </c>
      <c r="C56" s="8" t="s">
        <v>56</v>
      </c>
      <c r="D56" s="9">
        <f>'DDED à completer '!D56</f>
        <v>0</v>
      </c>
      <c r="E56" s="9">
        <v>1000</v>
      </c>
      <c r="F56" s="9">
        <f t="shared" si="3"/>
        <v>0</v>
      </c>
      <c r="G56" s="21" t="s">
        <v>225</v>
      </c>
    </row>
    <row r="57" spans="1:7" ht="13.2" x14ac:dyDescent="0.25">
      <c r="A57" s="11" t="s">
        <v>107</v>
      </c>
      <c r="B57" s="7" t="s">
        <v>102</v>
      </c>
      <c r="C57" s="8" t="s">
        <v>56</v>
      </c>
      <c r="D57" s="9">
        <f>'DDED à completer '!D57</f>
        <v>0</v>
      </c>
      <c r="E57" s="9"/>
      <c r="F57" s="9">
        <f t="shared" si="3"/>
        <v>0</v>
      </c>
      <c r="G57" s="21" t="s">
        <v>225</v>
      </c>
    </row>
    <row r="58" spans="1:7" ht="13.2" x14ac:dyDescent="0.25">
      <c r="A58" s="11" t="s">
        <v>109</v>
      </c>
      <c r="B58" s="7" t="s">
        <v>104</v>
      </c>
      <c r="C58" s="8" t="s">
        <v>56</v>
      </c>
      <c r="D58" s="9">
        <f>'DDED à completer '!D58</f>
        <v>0</v>
      </c>
      <c r="E58" s="9"/>
      <c r="F58" s="9">
        <f t="shared" si="3"/>
        <v>0</v>
      </c>
      <c r="G58" s="21" t="s">
        <v>225</v>
      </c>
    </row>
    <row r="59" spans="1:7" ht="13.2" x14ac:dyDescent="0.25">
      <c r="A59" s="11" t="s">
        <v>112</v>
      </c>
      <c r="B59" s="7" t="s">
        <v>106</v>
      </c>
      <c r="C59" s="8" t="s">
        <v>56</v>
      </c>
      <c r="D59" s="9">
        <f>'DDED à completer '!D59</f>
        <v>0</v>
      </c>
      <c r="E59" s="9"/>
      <c r="F59" s="9">
        <f t="shared" si="3"/>
        <v>0</v>
      </c>
      <c r="G59" s="21" t="s">
        <v>225</v>
      </c>
    </row>
    <row r="60" spans="1:7" ht="13.2" x14ac:dyDescent="0.25">
      <c r="A60" s="11" t="s">
        <v>237</v>
      </c>
      <c r="B60" s="7" t="s">
        <v>108</v>
      </c>
      <c r="C60" s="8" t="s">
        <v>56</v>
      </c>
      <c r="D60" s="9">
        <f>'DDED à completer '!D60</f>
        <v>0</v>
      </c>
      <c r="E60" s="9">
        <v>1000</v>
      </c>
      <c r="F60" s="9">
        <f t="shared" si="3"/>
        <v>0</v>
      </c>
      <c r="G60" s="21" t="s">
        <v>225</v>
      </c>
    </row>
    <row r="61" spans="1:7" ht="13.2" x14ac:dyDescent="0.25">
      <c r="A61" s="11" t="s">
        <v>238</v>
      </c>
      <c r="B61" s="7" t="s">
        <v>110</v>
      </c>
      <c r="C61" s="8" t="s">
        <v>111</v>
      </c>
      <c r="D61" s="9">
        <f>'DDED à completer '!D61</f>
        <v>0</v>
      </c>
      <c r="E61" s="9"/>
      <c r="F61" s="9">
        <f t="shared" si="3"/>
        <v>0</v>
      </c>
      <c r="G61" s="21" t="s">
        <v>227</v>
      </c>
    </row>
    <row r="62" spans="1:7" ht="13.2" x14ac:dyDescent="0.25">
      <c r="A62" s="11" t="s">
        <v>239</v>
      </c>
      <c r="B62" s="7" t="s">
        <v>113</v>
      </c>
      <c r="C62" s="8" t="s">
        <v>111</v>
      </c>
      <c r="D62" s="9">
        <f>'DDED à completer '!D62</f>
        <v>0</v>
      </c>
      <c r="E62" s="9"/>
      <c r="F62" s="9">
        <f t="shared" si="3"/>
        <v>0</v>
      </c>
      <c r="G62" s="21" t="s">
        <v>227</v>
      </c>
    </row>
    <row r="63" spans="1:7" ht="13.2" x14ac:dyDescent="0.25">
      <c r="A63" s="11" t="s">
        <v>240</v>
      </c>
      <c r="B63" s="7" t="s">
        <v>277</v>
      </c>
      <c r="C63" s="8" t="s">
        <v>49</v>
      </c>
      <c r="D63" s="9">
        <f>'DDED à completer '!D63</f>
        <v>0</v>
      </c>
      <c r="E63" s="9"/>
      <c r="F63" s="9">
        <f t="shared" si="3"/>
        <v>0</v>
      </c>
      <c r="G63" s="21" t="s">
        <v>241</v>
      </c>
    </row>
    <row r="64" spans="1:7" ht="13.2" x14ac:dyDescent="0.25">
      <c r="A64" s="36" t="s">
        <v>114</v>
      </c>
      <c r="B64" s="37"/>
      <c r="C64" s="4"/>
      <c r="D64" s="4"/>
      <c r="E64" s="4"/>
      <c r="F64" s="5">
        <f>SUM(F65:F73)</f>
        <v>0</v>
      </c>
      <c r="G64" s="20"/>
    </row>
    <row r="65" spans="1:7" ht="13.2" x14ac:dyDescent="0.25">
      <c r="A65" s="12" t="s">
        <v>115</v>
      </c>
      <c r="B65" s="7" t="s">
        <v>116</v>
      </c>
      <c r="C65" s="8" t="s">
        <v>56</v>
      </c>
      <c r="D65" s="9">
        <f>'DDED à completer '!D65</f>
        <v>0</v>
      </c>
      <c r="E65" s="9"/>
      <c r="F65" s="9">
        <f t="shared" ref="F65:F73" si="4">D65*E65</f>
        <v>0</v>
      </c>
      <c r="G65" s="21" t="s">
        <v>226</v>
      </c>
    </row>
    <row r="66" spans="1:7" ht="13.2" x14ac:dyDescent="0.25">
      <c r="A66" s="12" t="s">
        <v>117</v>
      </c>
      <c r="B66" s="7" t="s">
        <v>118</v>
      </c>
      <c r="C66" s="8" t="s">
        <v>56</v>
      </c>
      <c r="D66" s="9">
        <f>'DDED à completer '!D66</f>
        <v>0</v>
      </c>
      <c r="E66" s="9"/>
      <c r="F66" s="9">
        <f t="shared" si="4"/>
        <v>0</v>
      </c>
      <c r="G66" s="21" t="s">
        <v>226</v>
      </c>
    </row>
    <row r="67" spans="1:7" ht="13.2" x14ac:dyDescent="0.25">
      <c r="A67" s="12" t="s">
        <v>119</v>
      </c>
      <c r="B67" s="7" t="s">
        <v>120</v>
      </c>
      <c r="C67" s="8" t="s">
        <v>46</v>
      </c>
      <c r="D67" s="9">
        <f>'DDED à completer '!D67</f>
        <v>0</v>
      </c>
      <c r="E67" s="9"/>
      <c r="F67" s="9">
        <f t="shared" si="4"/>
        <v>0</v>
      </c>
      <c r="G67" s="21" t="s">
        <v>226</v>
      </c>
    </row>
    <row r="68" spans="1:7" ht="13.2" x14ac:dyDescent="0.25">
      <c r="A68" s="12" t="s">
        <v>121</v>
      </c>
      <c r="B68" s="7" t="s">
        <v>215</v>
      </c>
      <c r="C68" s="8" t="s">
        <v>46</v>
      </c>
      <c r="D68" s="9">
        <f>'DDED à completer '!D68</f>
        <v>0</v>
      </c>
      <c r="E68" s="9"/>
      <c r="F68" s="9">
        <f t="shared" si="4"/>
        <v>0</v>
      </c>
      <c r="G68" s="21" t="s">
        <v>243</v>
      </c>
    </row>
    <row r="69" spans="1:7" ht="13.2" x14ac:dyDescent="0.25">
      <c r="A69" s="12" t="s">
        <v>123</v>
      </c>
      <c r="B69" s="7" t="s">
        <v>122</v>
      </c>
      <c r="C69" s="8" t="s">
        <v>56</v>
      </c>
      <c r="D69" s="9">
        <f>'DDED à completer '!D69</f>
        <v>0</v>
      </c>
      <c r="E69" s="9"/>
      <c r="F69" s="9">
        <f t="shared" si="4"/>
        <v>0</v>
      </c>
      <c r="G69" s="21" t="s">
        <v>226</v>
      </c>
    </row>
    <row r="70" spans="1:7" ht="13.2" x14ac:dyDescent="0.25">
      <c r="A70" s="12" t="s">
        <v>125</v>
      </c>
      <c r="B70" s="7" t="s">
        <v>124</v>
      </c>
      <c r="C70" s="8" t="s">
        <v>56</v>
      </c>
      <c r="D70" s="9">
        <f>'DDED à completer '!D70</f>
        <v>0</v>
      </c>
      <c r="E70" s="9"/>
      <c r="F70" s="9">
        <f t="shared" si="4"/>
        <v>0</v>
      </c>
      <c r="G70" s="21" t="s">
        <v>226</v>
      </c>
    </row>
    <row r="71" spans="1:7" ht="13.2" x14ac:dyDescent="0.25">
      <c r="A71" s="12" t="s">
        <v>126</v>
      </c>
      <c r="B71" s="13" t="s">
        <v>128</v>
      </c>
      <c r="C71" s="8" t="s">
        <v>111</v>
      </c>
      <c r="D71" s="9">
        <f>'DDED à completer '!D71</f>
        <v>0</v>
      </c>
      <c r="E71" s="9">
        <v>500</v>
      </c>
      <c r="F71" s="9">
        <f t="shared" si="4"/>
        <v>0</v>
      </c>
      <c r="G71" s="21" t="s">
        <v>226</v>
      </c>
    </row>
    <row r="72" spans="1:7" ht="13.2" x14ac:dyDescent="0.25">
      <c r="A72" s="12" t="s">
        <v>127</v>
      </c>
      <c r="B72" s="24" t="s">
        <v>278</v>
      </c>
      <c r="C72" s="8" t="s">
        <v>56</v>
      </c>
      <c r="D72" s="9">
        <f>'DDED à completer '!D72</f>
        <v>0</v>
      </c>
      <c r="E72" s="9"/>
      <c r="F72" s="9">
        <f t="shared" si="4"/>
        <v>0</v>
      </c>
      <c r="G72" s="21" t="s">
        <v>243</v>
      </c>
    </row>
    <row r="73" spans="1:7" ht="13.2" x14ac:dyDescent="0.25">
      <c r="A73" s="12" t="s">
        <v>260</v>
      </c>
      <c r="B73" s="24" t="s">
        <v>242</v>
      </c>
      <c r="C73" s="8" t="s">
        <v>56</v>
      </c>
      <c r="D73" s="9">
        <f>'DDED à completer '!D73</f>
        <v>0</v>
      </c>
      <c r="E73" s="9"/>
      <c r="F73" s="9">
        <f t="shared" si="4"/>
        <v>0</v>
      </c>
      <c r="G73" s="21" t="s">
        <v>243</v>
      </c>
    </row>
    <row r="74" spans="1:7" ht="13.2" x14ac:dyDescent="0.25">
      <c r="A74" s="36" t="s">
        <v>129</v>
      </c>
      <c r="B74" s="37"/>
      <c r="C74" s="4"/>
      <c r="D74" s="4"/>
      <c r="E74" s="4"/>
      <c r="F74" s="5">
        <f>SUM(F75:F81)</f>
        <v>0</v>
      </c>
      <c r="G74" s="20"/>
    </row>
    <row r="75" spans="1:7" ht="13.2" x14ac:dyDescent="0.25">
      <c r="A75" s="12" t="s">
        <v>130</v>
      </c>
      <c r="B75" s="7" t="s">
        <v>131</v>
      </c>
      <c r="C75" s="8" t="s">
        <v>2</v>
      </c>
      <c r="D75" s="9">
        <f>'DDED à completer '!D75</f>
        <v>0</v>
      </c>
      <c r="E75" s="9">
        <v>1000</v>
      </c>
      <c r="F75" s="9">
        <f t="shared" ref="F75:F81" si="5">D75*E75</f>
        <v>0</v>
      </c>
      <c r="G75" s="21" t="s">
        <v>226</v>
      </c>
    </row>
    <row r="76" spans="1:7" ht="13.2" x14ac:dyDescent="0.25">
      <c r="A76" s="12" t="s">
        <v>132</v>
      </c>
      <c r="B76" s="7" t="s">
        <v>134</v>
      </c>
      <c r="C76" s="8" t="s">
        <v>56</v>
      </c>
      <c r="D76" s="9">
        <f>'DDED à completer '!D76</f>
        <v>0</v>
      </c>
      <c r="E76" s="9">
        <v>1000</v>
      </c>
      <c r="F76" s="9">
        <f t="shared" si="5"/>
        <v>0</v>
      </c>
      <c r="G76" s="21" t="s">
        <v>226</v>
      </c>
    </row>
    <row r="77" spans="1:7" ht="13.2" x14ac:dyDescent="0.25">
      <c r="A77" s="12" t="s">
        <v>133</v>
      </c>
      <c r="B77" s="7" t="s">
        <v>136</v>
      </c>
      <c r="C77" s="8" t="s">
        <v>56</v>
      </c>
      <c r="D77" s="9">
        <f>'DDED à completer '!D77</f>
        <v>0</v>
      </c>
      <c r="E77" s="9"/>
      <c r="F77" s="9">
        <f t="shared" si="5"/>
        <v>0</v>
      </c>
      <c r="G77" s="21" t="s">
        <v>226</v>
      </c>
    </row>
    <row r="78" spans="1:7" ht="13.2" x14ac:dyDescent="0.25">
      <c r="A78" s="12" t="s">
        <v>135</v>
      </c>
      <c r="B78" s="7" t="s">
        <v>138</v>
      </c>
      <c r="C78" s="8" t="s">
        <v>56</v>
      </c>
      <c r="D78" s="9">
        <f>'DDED à completer '!D78</f>
        <v>0</v>
      </c>
      <c r="E78" s="9">
        <v>1000</v>
      </c>
      <c r="F78" s="9">
        <f t="shared" si="5"/>
        <v>0</v>
      </c>
      <c r="G78" s="21" t="s">
        <v>226</v>
      </c>
    </row>
    <row r="79" spans="1:7" ht="13.2" x14ac:dyDescent="0.25">
      <c r="A79" s="12" t="s">
        <v>137</v>
      </c>
      <c r="B79" s="7" t="s">
        <v>140</v>
      </c>
      <c r="C79" s="8" t="s">
        <v>56</v>
      </c>
      <c r="D79" s="9">
        <f>'DDED à completer '!D79</f>
        <v>0</v>
      </c>
      <c r="E79" s="9"/>
      <c r="F79" s="9">
        <f t="shared" si="5"/>
        <v>0</v>
      </c>
      <c r="G79" s="21" t="s">
        <v>226</v>
      </c>
    </row>
    <row r="80" spans="1:7" ht="13.2" x14ac:dyDescent="0.25">
      <c r="A80" s="12" t="s">
        <v>139</v>
      </c>
      <c r="B80" s="7" t="s">
        <v>142</v>
      </c>
      <c r="C80" s="8" t="s">
        <v>56</v>
      </c>
      <c r="D80" s="9">
        <f>'DDED à completer '!D80</f>
        <v>0</v>
      </c>
      <c r="E80" s="9"/>
      <c r="F80" s="9">
        <f t="shared" si="5"/>
        <v>0</v>
      </c>
      <c r="G80" s="21" t="s">
        <v>226</v>
      </c>
    </row>
    <row r="81" spans="1:7" ht="13.2" x14ac:dyDescent="0.25">
      <c r="A81" s="12" t="s">
        <v>141</v>
      </c>
      <c r="B81" s="7" t="s">
        <v>231</v>
      </c>
      <c r="C81" s="8" t="s">
        <v>49</v>
      </c>
      <c r="D81" s="9">
        <f>'DDED à completer '!D81</f>
        <v>0</v>
      </c>
      <c r="E81" s="9"/>
      <c r="F81" s="9">
        <f t="shared" si="5"/>
        <v>0</v>
      </c>
      <c r="G81" s="21" t="s">
        <v>226</v>
      </c>
    </row>
    <row r="82" spans="1:7" ht="13.2" x14ac:dyDescent="0.25">
      <c r="A82" s="36" t="s">
        <v>143</v>
      </c>
      <c r="B82" s="37"/>
      <c r="C82" s="4"/>
      <c r="D82" s="4"/>
      <c r="E82" s="4"/>
      <c r="F82" s="5">
        <f>SUM(F83:F92)</f>
        <v>0</v>
      </c>
      <c r="G82" s="20"/>
    </row>
    <row r="83" spans="1:7" ht="13.2" x14ac:dyDescent="0.25">
      <c r="A83" s="11" t="s">
        <v>144</v>
      </c>
      <c r="B83" s="7" t="s">
        <v>145</v>
      </c>
      <c r="C83" s="8" t="s">
        <v>56</v>
      </c>
      <c r="D83" s="9">
        <f>'DDED à completer '!D83</f>
        <v>0</v>
      </c>
      <c r="E83" s="9"/>
      <c r="F83" s="9">
        <f t="shared" ref="F83:F92" si="6">D83*E83</f>
        <v>0</v>
      </c>
      <c r="G83" s="21" t="s">
        <v>226</v>
      </c>
    </row>
    <row r="84" spans="1:7" ht="13.2" x14ac:dyDescent="0.25">
      <c r="A84" s="11" t="s">
        <v>146</v>
      </c>
      <c r="B84" s="7" t="s">
        <v>147</v>
      </c>
      <c r="C84" s="8" t="s">
        <v>56</v>
      </c>
      <c r="D84" s="9">
        <f>'DDED à completer '!D84</f>
        <v>0</v>
      </c>
      <c r="E84" s="9"/>
      <c r="F84" s="9">
        <f t="shared" si="6"/>
        <v>0</v>
      </c>
      <c r="G84" s="21" t="s">
        <v>226</v>
      </c>
    </row>
    <row r="85" spans="1:7" ht="13.2" x14ac:dyDescent="0.25">
      <c r="A85" s="11" t="s">
        <v>148</v>
      </c>
      <c r="B85" s="7" t="s">
        <v>150</v>
      </c>
      <c r="C85" s="8" t="s">
        <v>56</v>
      </c>
      <c r="D85" s="9">
        <f>'DDED à completer '!D85</f>
        <v>0</v>
      </c>
      <c r="E85" s="9"/>
      <c r="F85" s="9">
        <f t="shared" si="6"/>
        <v>0</v>
      </c>
      <c r="G85" s="21" t="s">
        <v>226</v>
      </c>
    </row>
    <row r="86" spans="1:7" ht="13.2" x14ac:dyDescent="0.25">
      <c r="A86" s="11" t="s">
        <v>149</v>
      </c>
      <c r="B86" s="7" t="s">
        <v>152</v>
      </c>
      <c r="C86" s="8" t="s">
        <v>56</v>
      </c>
      <c r="D86" s="9">
        <f>'DDED à completer '!D86</f>
        <v>0</v>
      </c>
      <c r="E86" s="9"/>
      <c r="F86" s="9">
        <f t="shared" si="6"/>
        <v>0</v>
      </c>
      <c r="G86" s="21" t="s">
        <v>226</v>
      </c>
    </row>
    <row r="87" spans="1:7" ht="13.2" x14ac:dyDescent="0.25">
      <c r="A87" s="11" t="s">
        <v>151</v>
      </c>
      <c r="B87" s="7" t="s">
        <v>89</v>
      </c>
      <c r="C87" s="8" t="s">
        <v>46</v>
      </c>
      <c r="D87" s="9">
        <f>'DDED à completer '!D87</f>
        <v>0</v>
      </c>
      <c r="E87" s="9"/>
      <c r="F87" s="9">
        <f t="shared" si="6"/>
        <v>0</v>
      </c>
      <c r="G87" s="21" t="s">
        <v>226</v>
      </c>
    </row>
    <row r="88" spans="1:7" ht="13.2" x14ac:dyDescent="0.25">
      <c r="A88" s="11" t="s">
        <v>153</v>
      </c>
      <c r="B88" s="7" t="s">
        <v>244</v>
      </c>
      <c r="C88" s="8" t="s">
        <v>92</v>
      </c>
      <c r="D88" s="9">
        <f>'DDED à completer '!D88</f>
        <v>0</v>
      </c>
      <c r="E88" s="9"/>
      <c r="F88" s="9">
        <f t="shared" si="6"/>
        <v>0</v>
      </c>
      <c r="G88" s="21" t="s">
        <v>226</v>
      </c>
    </row>
    <row r="89" spans="1:7" ht="13.2" x14ac:dyDescent="0.25">
      <c r="A89" s="11" t="s">
        <v>154</v>
      </c>
      <c r="B89" s="7" t="s">
        <v>158</v>
      </c>
      <c r="C89" s="8" t="s">
        <v>159</v>
      </c>
      <c r="D89" s="9">
        <f>'DDED à completer '!D89</f>
        <v>0</v>
      </c>
      <c r="E89" s="9"/>
      <c r="F89" s="9">
        <f t="shared" si="6"/>
        <v>0</v>
      </c>
      <c r="G89" s="21" t="s">
        <v>226</v>
      </c>
    </row>
    <row r="90" spans="1:7" ht="13.2" x14ac:dyDescent="0.25">
      <c r="A90" s="11" t="s">
        <v>155</v>
      </c>
      <c r="B90" s="7" t="s">
        <v>279</v>
      </c>
      <c r="C90" s="22" t="s">
        <v>49</v>
      </c>
      <c r="D90" s="9">
        <f>'DDED à completer '!D90</f>
        <v>0</v>
      </c>
      <c r="E90" s="9"/>
      <c r="F90" s="9">
        <f t="shared" si="6"/>
        <v>0</v>
      </c>
      <c r="G90" s="21" t="s">
        <v>226</v>
      </c>
    </row>
    <row r="91" spans="1:7" ht="13.2" x14ac:dyDescent="0.25">
      <c r="A91" s="11" t="s">
        <v>156</v>
      </c>
      <c r="B91" s="7" t="s">
        <v>280</v>
      </c>
      <c r="C91" s="22" t="s">
        <v>49</v>
      </c>
      <c r="D91" s="9">
        <f>'DDED à completer '!D91</f>
        <v>0</v>
      </c>
      <c r="E91" s="9"/>
      <c r="F91" s="9">
        <f t="shared" si="6"/>
        <v>0</v>
      </c>
      <c r="G91" s="21" t="s">
        <v>226</v>
      </c>
    </row>
    <row r="92" spans="1:7" ht="13.2" x14ac:dyDescent="0.25">
      <c r="A92" s="11" t="s">
        <v>157</v>
      </c>
      <c r="B92" s="23" t="s">
        <v>281</v>
      </c>
      <c r="C92" s="22" t="s">
        <v>49</v>
      </c>
      <c r="D92" s="9">
        <f>'DDED à completer '!D92</f>
        <v>0</v>
      </c>
      <c r="E92" s="9"/>
      <c r="F92" s="9">
        <f t="shared" si="6"/>
        <v>0</v>
      </c>
      <c r="G92" s="21" t="s">
        <v>226</v>
      </c>
    </row>
    <row r="93" spans="1:7" ht="13.2" x14ac:dyDescent="0.25">
      <c r="A93" s="36" t="s">
        <v>245</v>
      </c>
      <c r="B93" s="37"/>
      <c r="C93" s="4"/>
      <c r="D93" s="4"/>
      <c r="E93" s="4"/>
      <c r="F93" s="5">
        <f>SUM(F94:F112)</f>
        <v>0</v>
      </c>
      <c r="G93" s="20"/>
    </row>
    <row r="94" spans="1:7" ht="13.2" x14ac:dyDescent="0.25">
      <c r="A94" s="11" t="s">
        <v>160</v>
      </c>
      <c r="B94" s="7" t="s">
        <v>161</v>
      </c>
      <c r="C94" s="8" t="s">
        <v>46</v>
      </c>
      <c r="D94" s="9">
        <f>'DDED à completer '!D94</f>
        <v>0</v>
      </c>
      <c r="E94" s="9"/>
      <c r="F94" s="9">
        <f t="shared" ref="F94:F112" si="7">D94*E94</f>
        <v>0</v>
      </c>
      <c r="G94" s="21" t="s">
        <v>228</v>
      </c>
    </row>
    <row r="95" spans="1:7" ht="13.2" x14ac:dyDescent="0.25">
      <c r="A95" s="11" t="s">
        <v>162</v>
      </c>
      <c r="B95" s="7" t="s">
        <v>163</v>
      </c>
      <c r="C95" s="8" t="s">
        <v>46</v>
      </c>
      <c r="D95" s="9">
        <f>'DDED à completer '!D95</f>
        <v>0</v>
      </c>
      <c r="E95" s="9"/>
      <c r="F95" s="9">
        <f t="shared" si="7"/>
        <v>0</v>
      </c>
      <c r="G95" s="21" t="s">
        <v>228</v>
      </c>
    </row>
    <row r="96" spans="1:7" ht="13.2" x14ac:dyDescent="0.25">
      <c r="A96" s="11" t="s">
        <v>164</v>
      </c>
      <c r="B96" s="7" t="s">
        <v>165</v>
      </c>
      <c r="C96" s="8" t="s">
        <v>46</v>
      </c>
      <c r="D96" s="9">
        <f>'DDED à completer '!D96</f>
        <v>0</v>
      </c>
      <c r="E96" s="9"/>
      <c r="F96" s="9">
        <f t="shared" si="7"/>
        <v>0</v>
      </c>
      <c r="G96" s="21" t="s">
        <v>228</v>
      </c>
    </row>
    <row r="97" spans="1:7" ht="13.2" x14ac:dyDescent="0.25">
      <c r="A97" s="11" t="s">
        <v>166</v>
      </c>
      <c r="B97" s="7" t="s">
        <v>167</v>
      </c>
      <c r="C97" s="8" t="s">
        <v>46</v>
      </c>
      <c r="D97" s="9">
        <f>'DDED à completer '!D97</f>
        <v>0</v>
      </c>
      <c r="E97" s="9"/>
      <c r="F97" s="9">
        <f t="shared" si="7"/>
        <v>0</v>
      </c>
      <c r="G97" s="21" t="s">
        <v>228</v>
      </c>
    </row>
    <row r="98" spans="1:7" ht="13.2" x14ac:dyDescent="0.25">
      <c r="A98" s="11" t="s">
        <v>168</v>
      </c>
      <c r="B98" s="7" t="s">
        <v>169</v>
      </c>
      <c r="C98" s="8" t="s">
        <v>46</v>
      </c>
      <c r="D98" s="9">
        <f>'DDED à completer '!D98</f>
        <v>0</v>
      </c>
      <c r="E98" s="9"/>
      <c r="F98" s="9">
        <f t="shared" si="7"/>
        <v>0</v>
      </c>
      <c r="G98" s="21" t="s">
        <v>228</v>
      </c>
    </row>
    <row r="99" spans="1:7" ht="13.2" x14ac:dyDescent="0.25">
      <c r="A99" s="11" t="s">
        <v>170</v>
      </c>
      <c r="B99" s="7" t="s">
        <v>171</v>
      </c>
      <c r="C99" s="8" t="s">
        <v>46</v>
      </c>
      <c r="D99" s="9">
        <f>'DDED à completer '!D99</f>
        <v>0</v>
      </c>
      <c r="E99" s="9"/>
      <c r="F99" s="9">
        <f t="shared" si="7"/>
        <v>0</v>
      </c>
      <c r="G99" s="21" t="s">
        <v>228</v>
      </c>
    </row>
    <row r="100" spans="1:7" ht="13.2" x14ac:dyDescent="0.25">
      <c r="A100" s="11" t="s">
        <v>172</v>
      </c>
      <c r="B100" s="7" t="s">
        <v>173</v>
      </c>
      <c r="C100" s="8" t="s">
        <v>46</v>
      </c>
      <c r="D100" s="9">
        <f>'DDED à completer '!D100</f>
        <v>0</v>
      </c>
      <c r="E100" s="9"/>
      <c r="F100" s="9">
        <f t="shared" si="7"/>
        <v>0</v>
      </c>
      <c r="G100" s="21" t="s">
        <v>228</v>
      </c>
    </row>
    <row r="101" spans="1:7" ht="13.2" x14ac:dyDescent="0.25">
      <c r="A101" s="11" t="s">
        <v>174</v>
      </c>
      <c r="B101" s="7" t="s">
        <v>270</v>
      </c>
      <c r="C101" s="8" t="s">
        <v>46</v>
      </c>
      <c r="D101" s="9">
        <f>'DDED à completer '!D101</f>
        <v>0</v>
      </c>
      <c r="E101" s="9"/>
      <c r="F101" s="9">
        <f t="shared" si="7"/>
        <v>0</v>
      </c>
      <c r="G101" s="21" t="s">
        <v>228</v>
      </c>
    </row>
    <row r="102" spans="1:7" ht="13.2" x14ac:dyDescent="0.25">
      <c r="A102" s="11" t="s">
        <v>175</v>
      </c>
      <c r="B102" s="7" t="s">
        <v>176</v>
      </c>
      <c r="C102" s="8" t="s">
        <v>2</v>
      </c>
      <c r="D102" s="9">
        <f>'DDED à completer '!D102</f>
        <v>0</v>
      </c>
      <c r="E102" s="9">
        <v>15</v>
      </c>
      <c r="F102" s="9">
        <f t="shared" si="7"/>
        <v>0</v>
      </c>
      <c r="G102" s="21" t="s">
        <v>228</v>
      </c>
    </row>
    <row r="103" spans="1:7" ht="13.2" x14ac:dyDescent="0.25">
      <c r="A103" s="11" t="s">
        <v>177</v>
      </c>
      <c r="B103" s="7" t="s">
        <v>178</v>
      </c>
      <c r="C103" s="8" t="s">
        <v>2</v>
      </c>
      <c r="D103" s="9">
        <f>'DDED à completer '!D103</f>
        <v>0</v>
      </c>
      <c r="E103" s="9">
        <v>15</v>
      </c>
      <c r="F103" s="9">
        <f t="shared" si="7"/>
        <v>0</v>
      </c>
      <c r="G103" s="21" t="s">
        <v>228</v>
      </c>
    </row>
    <row r="104" spans="1:7" ht="13.2" x14ac:dyDescent="0.25">
      <c r="A104" s="11" t="s">
        <v>179</v>
      </c>
      <c r="B104" s="7" t="s">
        <v>180</v>
      </c>
      <c r="C104" s="8" t="s">
        <v>2</v>
      </c>
      <c r="D104" s="9">
        <f>'DDED à completer '!D104</f>
        <v>0</v>
      </c>
      <c r="E104" s="9">
        <v>15</v>
      </c>
      <c r="F104" s="9">
        <f t="shared" si="7"/>
        <v>0</v>
      </c>
      <c r="G104" s="21" t="s">
        <v>228</v>
      </c>
    </row>
    <row r="105" spans="1:7" ht="13.2" x14ac:dyDescent="0.25">
      <c r="A105" s="11" t="s">
        <v>181</v>
      </c>
      <c r="B105" s="7" t="s">
        <v>182</v>
      </c>
      <c r="C105" s="8" t="s">
        <v>2</v>
      </c>
      <c r="D105" s="9">
        <f>'DDED à completer '!D105</f>
        <v>0</v>
      </c>
      <c r="E105" s="9">
        <v>15</v>
      </c>
      <c r="F105" s="9">
        <f t="shared" si="7"/>
        <v>0</v>
      </c>
      <c r="G105" s="21" t="s">
        <v>228</v>
      </c>
    </row>
    <row r="106" spans="1:7" ht="13.2" x14ac:dyDescent="0.25">
      <c r="A106" s="11" t="s">
        <v>183</v>
      </c>
      <c r="B106" s="7" t="s">
        <v>184</v>
      </c>
      <c r="C106" s="8" t="s">
        <v>2</v>
      </c>
      <c r="D106" s="9">
        <f>'DDED à completer '!D106</f>
        <v>0</v>
      </c>
      <c r="E106" s="9">
        <v>15</v>
      </c>
      <c r="F106" s="9">
        <f t="shared" si="7"/>
        <v>0</v>
      </c>
      <c r="G106" s="21" t="s">
        <v>228</v>
      </c>
    </row>
    <row r="107" spans="1:7" ht="13.2" x14ac:dyDescent="0.25">
      <c r="A107" s="11" t="s">
        <v>185</v>
      </c>
      <c r="B107" s="7" t="s">
        <v>186</v>
      </c>
      <c r="C107" s="8" t="s">
        <v>2</v>
      </c>
      <c r="D107" s="9">
        <f>'DDED à completer '!D107</f>
        <v>0</v>
      </c>
      <c r="E107" s="9">
        <v>15</v>
      </c>
      <c r="F107" s="9">
        <f t="shared" si="7"/>
        <v>0</v>
      </c>
      <c r="G107" s="21" t="s">
        <v>228</v>
      </c>
    </row>
    <row r="108" spans="1:7" ht="13.2" x14ac:dyDescent="0.25">
      <c r="A108" s="11" t="s">
        <v>187</v>
      </c>
      <c r="B108" s="7" t="s">
        <v>188</v>
      </c>
      <c r="C108" s="8" t="s">
        <v>2</v>
      </c>
      <c r="D108" s="9">
        <f>'DDED à completer '!D108</f>
        <v>0</v>
      </c>
      <c r="E108" s="9">
        <v>15</v>
      </c>
      <c r="F108" s="9">
        <f t="shared" si="7"/>
        <v>0</v>
      </c>
      <c r="G108" s="21" t="s">
        <v>228</v>
      </c>
    </row>
    <row r="109" spans="1:7" ht="13.2" x14ac:dyDescent="0.25">
      <c r="A109" s="11" t="s">
        <v>189</v>
      </c>
      <c r="B109" s="7" t="s">
        <v>190</v>
      </c>
      <c r="C109" s="8" t="s">
        <v>2</v>
      </c>
      <c r="D109" s="9">
        <f>'DDED à completer '!D109</f>
        <v>0</v>
      </c>
      <c r="E109" s="9">
        <v>15</v>
      </c>
      <c r="F109" s="9">
        <f t="shared" si="7"/>
        <v>0</v>
      </c>
      <c r="G109" s="21" t="s">
        <v>228</v>
      </c>
    </row>
    <row r="110" spans="1:7" ht="13.2" x14ac:dyDescent="0.25">
      <c r="A110" s="11" t="s">
        <v>246</v>
      </c>
      <c r="B110" s="23" t="s">
        <v>282</v>
      </c>
      <c r="C110" s="22" t="s">
        <v>46</v>
      </c>
      <c r="D110" s="9">
        <f>'DDED à completer '!D110</f>
        <v>0</v>
      </c>
      <c r="E110" s="9">
        <v>15</v>
      </c>
      <c r="F110" s="9">
        <f t="shared" si="7"/>
        <v>0</v>
      </c>
      <c r="G110" s="21" t="s">
        <v>228</v>
      </c>
    </row>
    <row r="111" spans="1:7" ht="13.2" x14ac:dyDescent="0.25">
      <c r="A111" s="11" t="s">
        <v>247</v>
      </c>
      <c r="B111" s="23" t="s">
        <v>283</v>
      </c>
      <c r="C111" s="22" t="s">
        <v>46</v>
      </c>
      <c r="D111" s="9">
        <f>'DDED à completer '!D111</f>
        <v>0</v>
      </c>
      <c r="E111" s="9">
        <v>15</v>
      </c>
      <c r="F111" s="9">
        <f t="shared" si="7"/>
        <v>0</v>
      </c>
      <c r="G111" s="21" t="s">
        <v>228</v>
      </c>
    </row>
    <row r="112" spans="1:7" ht="13.2" x14ac:dyDescent="0.25">
      <c r="A112" s="11" t="s">
        <v>248</v>
      </c>
      <c r="B112" s="23" t="s">
        <v>284</v>
      </c>
      <c r="C112" s="22" t="s">
        <v>2</v>
      </c>
      <c r="D112" s="9">
        <f>'DDED à completer '!D112</f>
        <v>0</v>
      </c>
      <c r="E112" s="9">
        <v>15</v>
      </c>
      <c r="F112" s="9">
        <f t="shared" si="7"/>
        <v>0</v>
      </c>
      <c r="G112" s="21" t="s">
        <v>228</v>
      </c>
    </row>
    <row r="113" spans="1:7" ht="13.2" x14ac:dyDescent="0.25">
      <c r="A113" s="36" t="s">
        <v>191</v>
      </c>
      <c r="B113" s="37"/>
      <c r="C113" s="4"/>
      <c r="D113" s="4"/>
      <c r="E113" s="4"/>
      <c r="F113" s="5">
        <f>SUM(F114:F128)</f>
        <v>0</v>
      </c>
      <c r="G113" s="20"/>
    </row>
    <row r="114" spans="1:7" ht="13.2" x14ac:dyDescent="0.25">
      <c r="A114" s="11" t="s">
        <v>192</v>
      </c>
      <c r="B114" s="7" t="s">
        <v>249</v>
      </c>
      <c r="C114" s="8" t="s">
        <v>259</v>
      </c>
      <c r="D114" s="9">
        <f>'DDED à completer '!D114</f>
        <v>0</v>
      </c>
      <c r="E114" s="9"/>
      <c r="F114" s="9">
        <f t="shared" ref="F114:F128" si="8">D114*E114</f>
        <v>0</v>
      </c>
      <c r="G114" s="21" t="s">
        <v>225</v>
      </c>
    </row>
    <row r="115" spans="1:7" ht="13.2" x14ac:dyDescent="0.25">
      <c r="A115" s="11" t="s">
        <v>194</v>
      </c>
      <c r="B115" s="7" t="s">
        <v>198</v>
      </c>
      <c r="C115" s="8" t="s">
        <v>62</v>
      </c>
      <c r="D115" s="9">
        <f>'DDED à completer '!D115</f>
        <v>0</v>
      </c>
      <c r="E115" s="9"/>
      <c r="F115" s="9">
        <f t="shared" si="8"/>
        <v>0</v>
      </c>
      <c r="G115" s="21" t="s">
        <v>225</v>
      </c>
    </row>
    <row r="116" spans="1:7" ht="13.2" x14ac:dyDescent="0.25">
      <c r="A116" s="11" t="s">
        <v>195</v>
      </c>
      <c r="B116" s="7" t="s">
        <v>250</v>
      </c>
      <c r="C116" s="8" t="s">
        <v>62</v>
      </c>
      <c r="D116" s="9">
        <f>'DDED à completer '!D116</f>
        <v>0</v>
      </c>
      <c r="E116" s="9"/>
      <c r="F116" s="9">
        <f t="shared" si="8"/>
        <v>0</v>
      </c>
      <c r="G116" s="21" t="s">
        <v>225</v>
      </c>
    </row>
    <row r="117" spans="1:7" ht="13.2" x14ac:dyDescent="0.25">
      <c r="A117" s="11" t="s">
        <v>196</v>
      </c>
      <c r="B117" s="7" t="s">
        <v>251</v>
      </c>
      <c r="C117" s="8" t="s">
        <v>62</v>
      </c>
      <c r="D117" s="9">
        <f>'DDED à completer '!D117</f>
        <v>0</v>
      </c>
      <c r="E117" s="9"/>
      <c r="F117" s="9">
        <f t="shared" si="8"/>
        <v>0</v>
      </c>
      <c r="G117" s="21" t="s">
        <v>225</v>
      </c>
    </row>
    <row r="118" spans="1:7" ht="13.2" x14ac:dyDescent="0.25">
      <c r="A118" s="11" t="s">
        <v>197</v>
      </c>
      <c r="B118" s="7" t="s">
        <v>252</v>
      </c>
      <c r="C118" s="8" t="s">
        <v>62</v>
      </c>
      <c r="D118" s="9">
        <f>'DDED à completer '!D118</f>
        <v>0</v>
      </c>
      <c r="E118" s="9">
        <v>20</v>
      </c>
      <c r="F118" s="9">
        <f t="shared" si="8"/>
        <v>0</v>
      </c>
      <c r="G118" s="21" t="s">
        <v>225</v>
      </c>
    </row>
    <row r="119" spans="1:7" ht="13.2" x14ac:dyDescent="0.25">
      <c r="A119" s="11" t="s">
        <v>199</v>
      </c>
      <c r="B119" s="7" t="s">
        <v>285</v>
      </c>
      <c r="C119" s="8" t="s">
        <v>62</v>
      </c>
      <c r="D119" s="9">
        <f>'DDED à completer '!D119</f>
        <v>0</v>
      </c>
      <c r="E119" s="9">
        <v>20</v>
      </c>
      <c r="F119" s="9">
        <f t="shared" si="8"/>
        <v>0</v>
      </c>
      <c r="G119" s="21" t="s">
        <v>225</v>
      </c>
    </row>
    <row r="120" spans="1:7" ht="13.2" x14ac:dyDescent="0.25">
      <c r="A120" s="11" t="s">
        <v>200</v>
      </c>
      <c r="B120" s="7" t="s">
        <v>205</v>
      </c>
      <c r="C120" s="8" t="s">
        <v>62</v>
      </c>
      <c r="D120" s="9">
        <f>'DDED à completer '!D120</f>
        <v>0</v>
      </c>
      <c r="E120" s="9">
        <v>20</v>
      </c>
      <c r="F120" s="9">
        <f t="shared" si="8"/>
        <v>0</v>
      </c>
      <c r="G120" s="21" t="s">
        <v>225</v>
      </c>
    </row>
    <row r="121" spans="1:7" ht="13.2" x14ac:dyDescent="0.25">
      <c r="A121" s="11" t="s">
        <v>201</v>
      </c>
      <c r="B121" s="7" t="s">
        <v>286</v>
      </c>
      <c r="C121" s="8" t="s">
        <v>62</v>
      </c>
      <c r="D121" s="9">
        <f>'DDED à completer '!D121</f>
        <v>0</v>
      </c>
      <c r="E121" s="9">
        <v>20</v>
      </c>
      <c r="F121" s="9">
        <f t="shared" si="8"/>
        <v>0</v>
      </c>
      <c r="G121" s="21" t="s">
        <v>225</v>
      </c>
    </row>
    <row r="122" spans="1:7" ht="13.2" x14ac:dyDescent="0.25">
      <c r="A122" s="11" t="s">
        <v>202</v>
      </c>
      <c r="B122" s="7" t="s">
        <v>287</v>
      </c>
      <c r="C122" s="8" t="s">
        <v>62</v>
      </c>
      <c r="D122" s="9">
        <f>'DDED à completer '!D122</f>
        <v>0</v>
      </c>
      <c r="E122" s="9">
        <v>20</v>
      </c>
      <c r="F122" s="9">
        <f t="shared" si="8"/>
        <v>0</v>
      </c>
      <c r="G122" s="21" t="s">
        <v>225</v>
      </c>
    </row>
    <row r="123" spans="1:7" ht="13.2" x14ac:dyDescent="0.25">
      <c r="A123" s="11" t="s">
        <v>203</v>
      </c>
      <c r="B123" s="7" t="s">
        <v>288</v>
      </c>
      <c r="C123" s="8" t="s">
        <v>62</v>
      </c>
      <c r="D123" s="9">
        <f>'DDED à completer '!D123</f>
        <v>0</v>
      </c>
      <c r="E123" s="9">
        <v>20</v>
      </c>
      <c r="F123" s="9">
        <f t="shared" si="8"/>
        <v>0</v>
      </c>
      <c r="G123" s="21" t="s">
        <v>225</v>
      </c>
    </row>
    <row r="124" spans="1:7" ht="13.2" x14ac:dyDescent="0.25">
      <c r="A124" s="11" t="s">
        <v>204</v>
      </c>
      <c r="B124" s="7" t="s">
        <v>289</v>
      </c>
      <c r="C124" s="8" t="s">
        <v>62</v>
      </c>
      <c r="D124" s="9">
        <f>'DDED à completer '!D124</f>
        <v>0</v>
      </c>
      <c r="E124" s="9">
        <v>20</v>
      </c>
      <c r="F124" s="9">
        <f t="shared" si="8"/>
        <v>0</v>
      </c>
      <c r="G124" s="21" t="s">
        <v>225</v>
      </c>
    </row>
    <row r="125" spans="1:7" ht="13.2" x14ac:dyDescent="0.25">
      <c r="A125" s="11" t="s">
        <v>206</v>
      </c>
      <c r="B125" s="7" t="s">
        <v>290</v>
      </c>
      <c r="C125" s="8" t="s">
        <v>62</v>
      </c>
      <c r="D125" s="9">
        <f>'DDED à completer '!D125</f>
        <v>0</v>
      </c>
      <c r="E125" s="9">
        <v>20</v>
      </c>
      <c r="F125" s="9">
        <f t="shared" si="8"/>
        <v>0</v>
      </c>
      <c r="G125" s="21" t="s">
        <v>225</v>
      </c>
    </row>
    <row r="126" spans="1:7" ht="13.2" x14ac:dyDescent="0.3">
      <c r="A126" s="11" t="s">
        <v>207</v>
      </c>
      <c r="B126" s="14" t="s">
        <v>209</v>
      </c>
      <c r="C126" s="15" t="s">
        <v>210</v>
      </c>
      <c r="D126" s="9">
        <f>'DDED à completer '!D126</f>
        <v>0</v>
      </c>
      <c r="E126" s="16"/>
      <c r="F126" s="9">
        <f t="shared" si="8"/>
        <v>0</v>
      </c>
      <c r="G126" s="21" t="s">
        <v>225</v>
      </c>
    </row>
    <row r="127" spans="1:7" ht="13.2" x14ac:dyDescent="0.3">
      <c r="A127" s="11" t="s">
        <v>208</v>
      </c>
      <c r="B127" s="14" t="s">
        <v>211</v>
      </c>
      <c r="C127" s="15" t="s">
        <v>210</v>
      </c>
      <c r="D127" s="9">
        <f>'DDED à completer '!D127</f>
        <v>0</v>
      </c>
      <c r="E127" s="16"/>
      <c r="F127" s="9">
        <f t="shared" si="8"/>
        <v>0</v>
      </c>
      <c r="G127" s="21" t="s">
        <v>225</v>
      </c>
    </row>
    <row r="128" spans="1:7" ht="13.2" x14ac:dyDescent="0.25">
      <c r="A128" s="11" t="s">
        <v>261</v>
      </c>
      <c r="B128" s="7" t="s">
        <v>291</v>
      </c>
      <c r="C128" s="8" t="s">
        <v>212</v>
      </c>
      <c r="D128" s="9">
        <f>'DDED à completer '!D128</f>
        <v>0</v>
      </c>
      <c r="E128" s="9">
        <v>20</v>
      </c>
      <c r="F128" s="9">
        <f t="shared" si="8"/>
        <v>0</v>
      </c>
      <c r="G128" s="21" t="s">
        <v>225</v>
      </c>
    </row>
    <row r="129" spans="1:7" ht="13.2" x14ac:dyDescent="0.25">
      <c r="A129" s="36" t="s">
        <v>253</v>
      </c>
      <c r="B129" s="37"/>
      <c r="C129" s="4"/>
      <c r="D129" s="4"/>
      <c r="E129" s="4"/>
      <c r="F129" s="5">
        <f>SUM(F130:F137)</f>
        <v>0</v>
      </c>
      <c r="G129" s="20"/>
    </row>
    <row r="130" spans="1:7" ht="13.2" x14ac:dyDescent="0.25">
      <c r="A130" s="11" t="s">
        <v>213</v>
      </c>
      <c r="B130" s="7" t="s">
        <v>254</v>
      </c>
      <c r="C130" s="8" t="s">
        <v>2</v>
      </c>
      <c r="D130" s="9">
        <f>'DDED à completer '!D130</f>
        <v>0</v>
      </c>
      <c r="E130" s="9"/>
      <c r="F130" s="9">
        <f t="shared" ref="F130:F137" si="9">D130*E130</f>
        <v>0</v>
      </c>
      <c r="G130" s="21" t="s">
        <v>226</v>
      </c>
    </row>
    <row r="131" spans="1:7" ht="13.2" x14ac:dyDescent="0.25">
      <c r="A131" s="11" t="s">
        <v>214</v>
      </c>
      <c r="B131" s="7" t="s">
        <v>255</v>
      </c>
      <c r="C131" s="8" t="s">
        <v>2</v>
      </c>
      <c r="D131" s="9">
        <f>'DDED à completer '!D131</f>
        <v>0</v>
      </c>
      <c r="E131" s="9"/>
      <c r="F131" s="9">
        <f t="shared" si="9"/>
        <v>0</v>
      </c>
      <c r="G131" s="21" t="s">
        <v>228</v>
      </c>
    </row>
    <row r="132" spans="1:7" ht="13.2" x14ac:dyDescent="0.25">
      <c r="A132" s="11" t="s">
        <v>216</v>
      </c>
      <c r="B132" s="7" t="s">
        <v>292</v>
      </c>
      <c r="C132" s="8" t="s">
        <v>46</v>
      </c>
      <c r="D132" s="9">
        <f>'DDED à completer '!D132</f>
        <v>0</v>
      </c>
      <c r="E132" s="9"/>
      <c r="F132" s="9">
        <f t="shared" si="9"/>
        <v>0</v>
      </c>
      <c r="G132" s="21" t="s">
        <v>228</v>
      </c>
    </row>
    <row r="133" spans="1:7" ht="13.2" x14ac:dyDescent="0.25">
      <c r="A133" s="11" t="s">
        <v>217</v>
      </c>
      <c r="B133" s="7" t="s">
        <v>293</v>
      </c>
      <c r="C133" s="8" t="s">
        <v>46</v>
      </c>
      <c r="D133" s="9">
        <f>'DDED à completer '!D133</f>
        <v>0</v>
      </c>
      <c r="E133" s="9"/>
      <c r="F133" s="9">
        <f t="shared" si="9"/>
        <v>0</v>
      </c>
      <c r="G133" s="21" t="s">
        <v>229</v>
      </c>
    </row>
    <row r="134" spans="1:7" ht="13.2" x14ac:dyDescent="0.25">
      <c r="A134" s="11" t="s">
        <v>218</v>
      </c>
      <c r="B134" s="7" t="s">
        <v>294</v>
      </c>
      <c r="C134" s="8" t="s">
        <v>49</v>
      </c>
      <c r="D134" s="9">
        <f>'DDED à completer '!D134</f>
        <v>0</v>
      </c>
      <c r="E134" s="9"/>
      <c r="F134" s="9">
        <f t="shared" si="9"/>
        <v>0</v>
      </c>
      <c r="G134" s="21" t="s">
        <v>229</v>
      </c>
    </row>
    <row r="135" spans="1:7" ht="13.2" x14ac:dyDescent="0.25">
      <c r="A135" s="11" t="s">
        <v>219</v>
      </c>
      <c r="B135" s="7" t="s">
        <v>256</v>
      </c>
      <c r="C135" s="8" t="s">
        <v>46</v>
      </c>
      <c r="D135" s="9">
        <f>'DDED à completer '!D135</f>
        <v>0</v>
      </c>
      <c r="E135" s="9"/>
      <c r="F135" s="9">
        <f t="shared" si="9"/>
        <v>0</v>
      </c>
      <c r="G135" s="21" t="s">
        <v>226</v>
      </c>
    </row>
    <row r="136" spans="1:7" ht="13.2" x14ac:dyDescent="0.25">
      <c r="A136" s="11" t="s">
        <v>220</v>
      </c>
      <c r="B136" s="7" t="s">
        <v>257</v>
      </c>
      <c r="C136" s="8" t="s">
        <v>46</v>
      </c>
      <c r="D136" s="9">
        <f>'DDED à completer '!D136</f>
        <v>0</v>
      </c>
      <c r="E136" s="9"/>
      <c r="F136" s="9">
        <f t="shared" si="9"/>
        <v>0</v>
      </c>
      <c r="G136" s="21" t="s">
        <v>226</v>
      </c>
    </row>
    <row r="137" spans="1:7" ht="13.2" x14ac:dyDescent="0.25">
      <c r="A137" s="11" t="s">
        <v>221</v>
      </c>
      <c r="B137" s="7" t="s">
        <v>295</v>
      </c>
      <c r="C137" s="8" t="s">
        <v>46</v>
      </c>
      <c r="D137" s="9">
        <f>'DDED à completer '!D137</f>
        <v>0</v>
      </c>
      <c r="E137" s="9"/>
      <c r="F137" s="9">
        <f t="shared" si="9"/>
        <v>0</v>
      </c>
      <c r="G137" s="21" t="s">
        <v>226</v>
      </c>
    </row>
    <row r="138" spans="1:7" ht="13.2" x14ac:dyDescent="0.3">
      <c r="A138" s="17"/>
      <c r="B138" s="17"/>
      <c r="C138" s="35" t="s">
        <v>222</v>
      </c>
      <c r="D138" s="35"/>
      <c r="E138" s="35"/>
      <c r="F138" s="18">
        <f>F129+F113+F93+F82+F74+F64+F42+F23+F12+F4</f>
        <v>0</v>
      </c>
    </row>
    <row r="139" spans="1:7" ht="13.2" x14ac:dyDescent="0.3">
      <c r="A139" s="17"/>
      <c r="B139" s="17"/>
      <c r="C139" s="35" t="s">
        <v>223</v>
      </c>
      <c r="D139" s="35"/>
      <c r="E139" s="35"/>
      <c r="F139" s="18">
        <f>F138*20%</f>
        <v>0</v>
      </c>
    </row>
    <row r="140" spans="1:7" ht="13.2" x14ac:dyDescent="0.3">
      <c r="A140" s="17"/>
      <c r="B140" s="17"/>
      <c r="C140" s="35" t="s">
        <v>224</v>
      </c>
      <c r="D140" s="35"/>
      <c r="E140" s="35"/>
      <c r="F140" s="18">
        <f>F138+F139</f>
        <v>0</v>
      </c>
    </row>
    <row r="143" spans="1:7" x14ac:dyDescent="0.25">
      <c r="E143" s="19"/>
    </row>
  </sheetData>
  <sheetProtection algorithmName="SHA-512" hashValue="yY8r/P4Q/x8YMZnSnCBfPBgFahRZd9PJFGeWoDQkj107NB2JKYMQ8i54DVAPVK8MEXUhJQjSEjxeLKd9yJtphA==" saltValue="eBpmKAedlzNRsHBWJwoFQQ==" spinCount="100000" sheet="1" objects="1" scenarios="1"/>
  <mergeCells count="15">
    <mergeCell ref="A42:B42"/>
    <mergeCell ref="A1:G1"/>
    <mergeCell ref="A2:G2"/>
    <mergeCell ref="A4:B4"/>
    <mergeCell ref="A12:B12"/>
    <mergeCell ref="A23:B23"/>
    <mergeCell ref="C138:E138"/>
    <mergeCell ref="C139:E139"/>
    <mergeCell ref="C140:E140"/>
    <mergeCell ref="A64:B64"/>
    <mergeCell ref="A74:B74"/>
    <mergeCell ref="A82:B82"/>
    <mergeCell ref="A93:B93"/>
    <mergeCell ref="A113:B113"/>
    <mergeCell ref="A129:B12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&amp;C&amp;"Arial Narrow,Normal"MBC - DDED Commun à tous les lots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58DDD-DD73-4689-AA80-099B13D48D3B}">
  <sheetPr>
    <pageSetUpPr fitToPage="1"/>
  </sheetPr>
  <dimension ref="A1:G143"/>
  <sheetViews>
    <sheetView topLeftCell="A124" zoomScale="90" zoomScaleNormal="90" workbookViewId="0">
      <selection activeCell="E130" sqref="E130"/>
    </sheetView>
  </sheetViews>
  <sheetFormatPr baseColWidth="10" defaultColWidth="11.44140625" defaultRowHeight="12" x14ac:dyDescent="0.25"/>
  <cols>
    <col min="1" max="1" width="5.5546875" style="3" bestFit="1" customWidth="1"/>
    <col min="2" max="2" width="126.88671875" style="3" bestFit="1" customWidth="1"/>
    <col min="3" max="3" width="4.6640625" style="3" bestFit="1" customWidth="1"/>
    <col min="4" max="4" width="12.44140625" style="3" bestFit="1" customWidth="1"/>
    <col min="5" max="5" width="8.44140625" style="3" bestFit="1" customWidth="1"/>
    <col min="6" max="6" width="14.6640625" style="3" customWidth="1"/>
    <col min="7" max="7" width="8.109375" style="3" customWidth="1"/>
    <col min="8" max="16384" width="11.44140625" style="3"/>
  </cols>
  <sheetData>
    <row r="1" spans="1:7" ht="48.6" customHeight="1" x14ac:dyDescent="0.45">
      <c r="A1" s="29" t="s">
        <v>299</v>
      </c>
      <c r="B1" s="30"/>
      <c r="C1" s="30"/>
      <c r="D1" s="30"/>
      <c r="E1" s="30"/>
      <c r="F1" s="30"/>
      <c r="G1" s="31"/>
    </row>
    <row r="2" spans="1:7" ht="48" customHeight="1" x14ac:dyDescent="0.45">
      <c r="A2" s="38" t="s">
        <v>258</v>
      </c>
      <c r="B2" s="39"/>
      <c r="C2" s="39"/>
      <c r="D2" s="39"/>
      <c r="E2" s="39"/>
      <c r="F2" s="39"/>
      <c r="G2" s="40"/>
    </row>
    <row r="3" spans="1:7" ht="26.4" x14ac:dyDescent="0.25">
      <c r="A3" s="1" t="s">
        <v>0</v>
      </c>
      <c r="B3" s="1" t="s">
        <v>1</v>
      </c>
      <c r="C3" s="2" t="s">
        <v>2</v>
      </c>
      <c r="D3" s="1" t="s">
        <v>3</v>
      </c>
      <c r="E3" s="2" t="s">
        <v>4</v>
      </c>
      <c r="F3" s="1" t="s">
        <v>5</v>
      </c>
      <c r="G3" s="1" t="s">
        <v>230</v>
      </c>
    </row>
    <row r="4" spans="1:7" ht="13.2" x14ac:dyDescent="0.25">
      <c r="A4" s="36" t="s">
        <v>6</v>
      </c>
      <c r="B4" s="37"/>
      <c r="C4" s="4"/>
      <c r="D4" s="4"/>
      <c r="E4" s="4"/>
      <c r="F4" s="5">
        <f>SUM(F5:F11)</f>
        <v>0</v>
      </c>
      <c r="G4" s="20"/>
    </row>
    <row r="5" spans="1:7" ht="13.2" x14ac:dyDescent="0.25">
      <c r="A5" s="6" t="s">
        <v>7</v>
      </c>
      <c r="B5" s="7" t="s">
        <v>8</v>
      </c>
      <c r="C5" s="8" t="s">
        <v>9</v>
      </c>
      <c r="D5" s="9">
        <f>'DDED à completer '!D5</f>
        <v>0</v>
      </c>
      <c r="E5" s="10">
        <f>'chantier 3'!E5+'chantier 2'!E5+'chantier 1'!E5+'chantier 4'!E5</f>
        <v>2</v>
      </c>
      <c r="F5" s="9">
        <f>D5*E5</f>
        <v>0</v>
      </c>
      <c r="G5" s="21" t="s">
        <v>225</v>
      </c>
    </row>
    <row r="6" spans="1:7" ht="13.2" x14ac:dyDescent="0.25">
      <c r="A6" s="6" t="s">
        <v>10</v>
      </c>
      <c r="B6" s="7" t="s">
        <v>11</v>
      </c>
      <c r="C6" s="8" t="s">
        <v>9</v>
      </c>
      <c r="D6" s="9">
        <f>'DDED à completer '!D6</f>
        <v>0</v>
      </c>
      <c r="E6" s="10">
        <f>'chantier 3'!E6+'chantier 2'!E6+'chantier 1'!E6+'chantier 4'!E6</f>
        <v>2</v>
      </c>
      <c r="F6" s="9">
        <f t="shared" ref="F6:F11" si="0">D6*E6</f>
        <v>0</v>
      </c>
      <c r="G6" s="21" t="s">
        <v>225</v>
      </c>
    </row>
    <row r="7" spans="1:7" ht="13.2" x14ac:dyDescent="0.25">
      <c r="A7" s="6" t="s">
        <v>12</v>
      </c>
      <c r="B7" s="7" t="s">
        <v>13</v>
      </c>
      <c r="C7" s="8" t="s">
        <v>9</v>
      </c>
      <c r="D7" s="9">
        <f>'DDED à completer '!D7</f>
        <v>0</v>
      </c>
      <c r="E7" s="10">
        <f>'chantier 3'!E7+'chantier 2'!E7+'chantier 1'!E7+'chantier 4'!E7</f>
        <v>1</v>
      </c>
      <c r="F7" s="9">
        <f t="shared" si="0"/>
        <v>0</v>
      </c>
      <c r="G7" s="21" t="s">
        <v>225</v>
      </c>
    </row>
    <row r="8" spans="1:7" ht="13.2" x14ac:dyDescent="0.25">
      <c r="A8" s="6" t="s">
        <v>14</v>
      </c>
      <c r="B8" s="7" t="s">
        <v>15</v>
      </c>
      <c r="C8" s="8" t="s">
        <v>9</v>
      </c>
      <c r="D8" s="9">
        <f>'DDED à completer '!D8</f>
        <v>0</v>
      </c>
      <c r="E8" s="10">
        <f>'chantier 3'!E8+'chantier 2'!E8+'chantier 1'!E8+'chantier 4'!E8</f>
        <v>1</v>
      </c>
      <c r="F8" s="9">
        <f t="shared" si="0"/>
        <v>0</v>
      </c>
      <c r="G8" s="21" t="s">
        <v>225</v>
      </c>
    </row>
    <row r="9" spans="1:7" ht="13.2" x14ac:dyDescent="0.25">
      <c r="A9" s="6" t="s">
        <v>16</v>
      </c>
      <c r="B9" s="7" t="s">
        <v>17</v>
      </c>
      <c r="C9" s="8" t="s">
        <v>9</v>
      </c>
      <c r="D9" s="9">
        <f>'DDED à completer '!D9</f>
        <v>0</v>
      </c>
      <c r="E9" s="10">
        <f>'chantier 3'!E9+'chantier 2'!E9+'chantier 1'!E9+'chantier 4'!E9</f>
        <v>1</v>
      </c>
      <c r="F9" s="9">
        <f t="shared" si="0"/>
        <v>0</v>
      </c>
      <c r="G9" s="21" t="s">
        <v>225</v>
      </c>
    </row>
    <row r="10" spans="1:7" ht="13.2" x14ac:dyDescent="0.25">
      <c r="A10" s="6" t="s">
        <v>18</v>
      </c>
      <c r="B10" s="7" t="s">
        <v>19</v>
      </c>
      <c r="C10" s="8" t="s">
        <v>9</v>
      </c>
      <c r="D10" s="9">
        <f>'DDED à completer '!D10</f>
        <v>0</v>
      </c>
      <c r="E10" s="10">
        <f>'chantier 3'!E10+'chantier 2'!E10+'chantier 1'!E10+'chantier 4'!E10</f>
        <v>2</v>
      </c>
      <c r="F10" s="9">
        <f t="shared" si="0"/>
        <v>0</v>
      </c>
      <c r="G10" s="21" t="s">
        <v>225</v>
      </c>
    </row>
    <row r="11" spans="1:7" ht="13.2" x14ac:dyDescent="0.25">
      <c r="A11" s="6" t="s">
        <v>20</v>
      </c>
      <c r="B11" s="7" t="s">
        <v>21</v>
      </c>
      <c r="C11" s="8" t="s">
        <v>9</v>
      </c>
      <c r="D11" s="9">
        <f>'DDED à completer '!D11</f>
        <v>0</v>
      </c>
      <c r="E11" s="10">
        <f>'chantier 3'!E11+'chantier 2'!E11+'chantier 1'!E11+'chantier 4'!E11</f>
        <v>2</v>
      </c>
      <c r="F11" s="9">
        <f t="shared" si="0"/>
        <v>0</v>
      </c>
      <c r="G11" s="21" t="s">
        <v>225</v>
      </c>
    </row>
    <row r="12" spans="1:7" ht="13.2" x14ac:dyDescent="0.25">
      <c r="A12" s="36" t="s">
        <v>22</v>
      </c>
      <c r="B12" s="37"/>
      <c r="C12" s="4"/>
      <c r="D12" s="4"/>
      <c r="E12" s="4"/>
      <c r="F12" s="5">
        <f>SUM(F13:F22)</f>
        <v>0</v>
      </c>
      <c r="G12" s="20"/>
    </row>
    <row r="13" spans="1:7" ht="13.2" x14ac:dyDescent="0.25">
      <c r="A13" s="11" t="s">
        <v>23</v>
      </c>
      <c r="B13" s="7" t="s">
        <v>24</v>
      </c>
      <c r="C13" s="8" t="s">
        <v>9</v>
      </c>
      <c r="D13" s="9">
        <f>'DDED à completer '!D13</f>
        <v>0</v>
      </c>
      <c r="E13" s="10">
        <f>'chantier 3'!E13+'chantier 2'!E13+'chantier 1'!E13+'chantier 4'!E13</f>
        <v>2</v>
      </c>
      <c r="F13" s="9">
        <f t="shared" ref="F13:F22" si="1">D13*E13</f>
        <v>0</v>
      </c>
      <c r="G13" s="21" t="s">
        <v>225</v>
      </c>
    </row>
    <row r="14" spans="1:7" ht="13.2" x14ac:dyDescent="0.25">
      <c r="A14" s="11" t="s">
        <v>25</v>
      </c>
      <c r="B14" s="7" t="s">
        <v>26</v>
      </c>
      <c r="C14" s="8" t="s">
        <v>9</v>
      </c>
      <c r="D14" s="9">
        <f>'DDED à completer '!D14</f>
        <v>0</v>
      </c>
      <c r="E14" s="10">
        <f>'chantier 3'!E14+'chantier 2'!E14+'chantier 1'!E14+'chantier 4'!E14</f>
        <v>2</v>
      </c>
      <c r="F14" s="9">
        <f t="shared" si="1"/>
        <v>0</v>
      </c>
      <c r="G14" s="21" t="s">
        <v>225</v>
      </c>
    </row>
    <row r="15" spans="1:7" ht="13.2" x14ac:dyDescent="0.25">
      <c r="A15" s="11" t="s">
        <v>27</v>
      </c>
      <c r="B15" s="7" t="s">
        <v>28</v>
      </c>
      <c r="C15" s="8" t="s">
        <v>9</v>
      </c>
      <c r="D15" s="9">
        <f>'DDED à completer '!D15</f>
        <v>0</v>
      </c>
      <c r="E15" s="10">
        <f>'chantier 3'!E15+'chantier 2'!E15+'chantier 1'!E15+'chantier 4'!E15</f>
        <v>1</v>
      </c>
      <c r="F15" s="9">
        <f t="shared" si="1"/>
        <v>0</v>
      </c>
      <c r="G15" s="21" t="s">
        <v>225</v>
      </c>
    </row>
    <row r="16" spans="1:7" ht="13.2" x14ac:dyDescent="0.25">
      <c r="A16" s="11" t="s">
        <v>29</v>
      </c>
      <c r="B16" s="7" t="s">
        <v>30</v>
      </c>
      <c r="C16" s="8" t="s">
        <v>9</v>
      </c>
      <c r="D16" s="9">
        <f>'DDED à completer '!D16</f>
        <v>0</v>
      </c>
      <c r="E16" s="10">
        <f>'chantier 3'!E16+'chantier 2'!E16+'chantier 1'!E16+'chantier 4'!E16</f>
        <v>1</v>
      </c>
      <c r="F16" s="9">
        <f t="shared" si="1"/>
        <v>0</v>
      </c>
      <c r="G16" s="21" t="s">
        <v>225</v>
      </c>
    </row>
    <row r="17" spans="1:7" ht="13.2" x14ac:dyDescent="0.25">
      <c r="A17" s="11" t="s">
        <v>31</v>
      </c>
      <c r="B17" s="7" t="s">
        <v>33</v>
      </c>
      <c r="C17" s="8" t="s">
        <v>9</v>
      </c>
      <c r="D17" s="9">
        <f>'DDED à completer '!D17</f>
        <v>0</v>
      </c>
      <c r="E17" s="10">
        <f>'chantier 3'!E17+'chantier 2'!E17+'chantier 1'!E17+'chantier 4'!E17</f>
        <v>2</v>
      </c>
      <c r="F17" s="9">
        <f t="shared" si="1"/>
        <v>0</v>
      </c>
      <c r="G17" s="21" t="s">
        <v>225</v>
      </c>
    </row>
    <row r="18" spans="1:7" ht="13.2" x14ac:dyDescent="0.25">
      <c r="A18" s="11" t="s">
        <v>32</v>
      </c>
      <c r="B18" s="7" t="s">
        <v>35</v>
      </c>
      <c r="C18" s="8" t="s">
        <v>9</v>
      </c>
      <c r="D18" s="9">
        <f>'DDED à completer '!D18</f>
        <v>0</v>
      </c>
      <c r="E18" s="10">
        <f>'chantier 3'!E18+'chantier 2'!E18+'chantier 1'!E18+'chantier 4'!E18</f>
        <v>3</v>
      </c>
      <c r="F18" s="9">
        <f t="shared" si="1"/>
        <v>0</v>
      </c>
      <c r="G18" s="21" t="s">
        <v>225</v>
      </c>
    </row>
    <row r="19" spans="1:7" ht="13.2" x14ac:dyDescent="0.25">
      <c r="A19" s="11" t="s">
        <v>34</v>
      </c>
      <c r="B19" s="7" t="s">
        <v>37</v>
      </c>
      <c r="C19" s="8" t="s">
        <v>9</v>
      </c>
      <c r="D19" s="9">
        <f>'DDED à completer '!D19</f>
        <v>0</v>
      </c>
      <c r="E19" s="10">
        <f>'chantier 3'!E19+'chantier 2'!E19+'chantier 1'!E19+'chantier 4'!E19</f>
        <v>2</v>
      </c>
      <c r="F19" s="9">
        <f t="shared" si="1"/>
        <v>0</v>
      </c>
      <c r="G19" s="21" t="s">
        <v>225</v>
      </c>
    </row>
    <row r="20" spans="1:7" ht="13.2" x14ac:dyDescent="0.25">
      <c r="A20" s="11" t="s">
        <v>36</v>
      </c>
      <c r="B20" s="7" t="s">
        <v>39</v>
      </c>
      <c r="C20" s="8" t="s">
        <v>9</v>
      </c>
      <c r="D20" s="9">
        <f>'DDED à completer '!D20</f>
        <v>0</v>
      </c>
      <c r="E20" s="10">
        <f>'chantier 3'!E20+'chantier 2'!E20+'chantier 1'!E20+'chantier 4'!E20</f>
        <v>1</v>
      </c>
      <c r="F20" s="9">
        <f t="shared" si="1"/>
        <v>0</v>
      </c>
      <c r="G20" s="21" t="s">
        <v>225</v>
      </c>
    </row>
    <row r="21" spans="1:7" ht="13.2" x14ac:dyDescent="0.25">
      <c r="A21" s="11" t="s">
        <v>38</v>
      </c>
      <c r="B21" s="7" t="s">
        <v>41</v>
      </c>
      <c r="C21" s="8" t="s">
        <v>9</v>
      </c>
      <c r="D21" s="9">
        <f>'DDED à completer '!D21</f>
        <v>0</v>
      </c>
      <c r="E21" s="10">
        <f>'chantier 3'!E21+'chantier 2'!E21+'chantier 1'!E21+'chantier 4'!E21</f>
        <v>1</v>
      </c>
      <c r="F21" s="9">
        <f t="shared" si="1"/>
        <v>0</v>
      </c>
      <c r="G21" s="21" t="s">
        <v>225</v>
      </c>
    </row>
    <row r="22" spans="1:7" ht="13.2" x14ac:dyDescent="0.25">
      <c r="A22" s="11" t="s">
        <v>40</v>
      </c>
      <c r="B22" s="7" t="s">
        <v>42</v>
      </c>
      <c r="C22" s="8" t="s">
        <v>9</v>
      </c>
      <c r="D22" s="9">
        <f>'DDED à completer '!D22</f>
        <v>0</v>
      </c>
      <c r="E22" s="10">
        <f>'chantier 3'!E22+'chantier 2'!E22+'chantier 1'!E22+'chantier 4'!E22</f>
        <v>1</v>
      </c>
      <c r="F22" s="9">
        <f t="shared" si="1"/>
        <v>0</v>
      </c>
      <c r="G22" s="21" t="s">
        <v>225</v>
      </c>
    </row>
    <row r="23" spans="1:7" ht="13.2" x14ac:dyDescent="0.25">
      <c r="A23" s="36" t="s">
        <v>43</v>
      </c>
      <c r="B23" s="37"/>
      <c r="C23" s="4"/>
      <c r="D23" s="4"/>
      <c r="E23" s="4"/>
      <c r="F23" s="5">
        <f>SUM(F24:F41)</f>
        <v>0</v>
      </c>
      <c r="G23" s="20"/>
    </row>
    <row r="24" spans="1:7" ht="13.2" x14ac:dyDescent="0.25">
      <c r="A24" s="12" t="s">
        <v>44</v>
      </c>
      <c r="B24" s="7" t="s">
        <v>45</v>
      </c>
      <c r="C24" s="8" t="s">
        <v>46</v>
      </c>
      <c r="D24" s="9">
        <f>'DDED à completer '!D24</f>
        <v>0</v>
      </c>
      <c r="E24" s="10">
        <f>'chantier 3'!E24+'chantier 2'!E24+'chantier 1'!E24+'chantier 4'!E24</f>
        <v>2300</v>
      </c>
      <c r="F24" s="9">
        <f t="shared" ref="F24:F41" si="2">D24*E24</f>
        <v>0</v>
      </c>
      <c r="G24" s="21" t="s">
        <v>225</v>
      </c>
    </row>
    <row r="25" spans="1:7" ht="13.2" x14ac:dyDescent="0.25">
      <c r="A25" s="12" t="s">
        <v>47</v>
      </c>
      <c r="B25" s="7" t="s">
        <v>193</v>
      </c>
      <c r="C25" s="8" t="s">
        <v>49</v>
      </c>
      <c r="D25" s="9">
        <f>'DDED à completer '!D25</f>
        <v>0</v>
      </c>
      <c r="E25" s="10">
        <f>'chantier 3'!E25+'chantier 2'!E25+'chantier 1'!E25+'chantier 4'!E25</f>
        <v>1700</v>
      </c>
      <c r="F25" s="9">
        <f t="shared" si="2"/>
        <v>0</v>
      </c>
      <c r="G25" s="21" t="s">
        <v>225</v>
      </c>
    </row>
    <row r="26" spans="1:7" ht="13.2" x14ac:dyDescent="0.25">
      <c r="A26" s="12" t="s">
        <v>50</v>
      </c>
      <c r="B26" s="7" t="s">
        <v>48</v>
      </c>
      <c r="C26" s="8" t="s">
        <v>49</v>
      </c>
      <c r="D26" s="9">
        <f>'DDED à completer '!D26</f>
        <v>0</v>
      </c>
      <c r="E26" s="10">
        <f>'chantier 3'!E26+'chantier 2'!E26+'chantier 1'!E26+'chantier 4'!E26</f>
        <v>1000</v>
      </c>
      <c r="F26" s="9">
        <f t="shared" si="2"/>
        <v>0</v>
      </c>
      <c r="G26" s="21" t="s">
        <v>225</v>
      </c>
    </row>
    <row r="27" spans="1:7" ht="13.2" x14ac:dyDescent="0.25">
      <c r="A27" s="12" t="s">
        <v>52</v>
      </c>
      <c r="B27" s="7" t="s">
        <v>51</v>
      </c>
      <c r="C27" s="8" t="s">
        <v>49</v>
      </c>
      <c r="D27" s="9">
        <f>'DDED à completer '!D27</f>
        <v>0</v>
      </c>
      <c r="E27" s="10">
        <f>'chantier 3'!E27+'chantier 2'!E27+'chantier 1'!E27+'chantier 4'!E27</f>
        <v>500</v>
      </c>
      <c r="F27" s="9">
        <f t="shared" si="2"/>
        <v>0</v>
      </c>
      <c r="G27" s="21" t="s">
        <v>225</v>
      </c>
    </row>
    <row r="28" spans="1:7" ht="13.2" x14ac:dyDescent="0.25">
      <c r="A28" s="12" t="s">
        <v>54</v>
      </c>
      <c r="B28" s="7" t="s">
        <v>53</v>
      </c>
      <c r="C28" s="8" t="s">
        <v>2</v>
      </c>
      <c r="D28" s="9">
        <f>'DDED à completer '!D28</f>
        <v>0</v>
      </c>
      <c r="E28" s="10">
        <f>'chantier 3'!E28+'chantier 2'!E28+'chantier 1'!E28+'chantier 4'!E28</f>
        <v>51</v>
      </c>
      <c r="F28" s="9">
        <f t="shared" si="2"/>
        <v>0</v>
      </c>
      <c r="G28" s="21" t="s">
        <v>225</v>
      </c>
    </row>
    <row r="29" spans="1:7" ht="13.2" x14ac:dyDescent="0.25">
      <c r="A29" s="12" t="s">
        <v>57</v>
      </c>
      <c r="B29" s="7" t="s">
        <v>55</v>
      </c>
      <c r="C29" s="8" t="s">
        <v>56</v>
      </c>
      <c r="D29" s="9">
        <f>'DDED à completer '!D29</f>
        <v>0</v>
      </c>
      <c r="E29" s="10">
        <f>'chantier 3'!E29+'chantier 2'!E29+'chantier 1'!E29+'chantier 4'!E29</f>
        <v>400</v>
      </c>
      <c r="F29" s="9">
        <f t="shared" si="2"/>
        <v>0</v>
      </c>
      <c r="G29" s="21" t="s">
        <v>225</v>
      </c>
    </row>
    <row r="30" spans="1:7" ht="13.2" x14ac:dyDescent="0.25">
      <c r="A30" s="12" t="s">
        <v>59</v>
      </c>
      <c r="B30" s="7" t="s">
        <v>58</v>
      </c>
      <c r="C30" s="8" t="s">
        <v>46</v>
      </c>
      <c r="D30" s="9">
        <f>'DDED à completer '!D30</f>
        <v>0</v>
      </c>
      <c r="E30" s="10">
        <f>'chantier 3'!E30+'chantier 2'!E30+'chantier 1'!E30+'chantier 4'!E30</f>
        <v>3072</v>
      </c>
      <c r="F30" s="9">
        <f t="shared" si="2"/>
        <v>0</v>
      </c>
      <c r="G30" s="21" t="s">
        <v>225</v>
      </c>
    </row>
    <row r="31" spans="1:7" ht="13.2" x14ac:dyDescent="0.25">
      <c r="A31" s="12" t="s">
        <v>61</v>
      </c>
      <c r="B31" s="7" t="s">
        <v>60</v>
      </c>
      <c r="C31" s="8" t="s">
        <v>46</v>
      </c>
      <c r="D31" s="9">
        <f>'DDED à completer '!D31</f>
        <v>0</v>
      </c>
      <c r="E31" s="10">
        <f>'chantier 3'!E31+'chantier 2'!E31+'chantier 1'!E31+'chantier 4'!E31</f>
        <v>185</v>
      </c>
      <c r="F31" s="9">
        <f t="shared" si="2"/>
        <v>0</v>
      </c>
      <c r="G31" s="21" t="s">
        <v>225</v>
      </c>
    </row>
    <row r="32" spans="1:7" ht="13.2" x14ac:dyDescent="0.25">
      <c r="A32" s="12" t="s">
        <v>63</v>
      </c>
      <c r="B32" s="7" t="s">
        <v>65</v>
      </c>
      <c r="C32" s="8" t="s">
        <v>62</v>
      </c>
      <c r="D32" s="9">
        <f>'DDED à completer '!D32</f>
        <v>0</v>
      </c>
      <c r="E32" s="10">
        <f>'chantier 3'!E32+'chantier 2'!E32+'chantier 1'!E32+'chantier 4'!E32</f>
        <v>60</v>
      </c>
      <c r="F32" s="9">
        <f t="shared" si="2"/>
        <v>0</v>
      </c>
      <c r="G32" s="21" t="s">
        <v>225</v>
      </c>
    </row>
    <row r="33" spans="1:7" ht="13.2" x14ac:dyDescent="0.25">
      <c r="A33" s="12" t="s">
        <v>64</v>
      </c>
      <c r="B33" s="7" t="s">
        <v>67</v>
      </c>
      <c r="C33" s="8" t="s">
        <v>62</v>
      </c>
      <c r="D33" s="9">
        <f>'DDED à completer '!D33</f>
        <v>0</v>
      </c>
      <c r="E33" s="10">
        <f>'chantier 3'!E33+'chantier 2'!E33+'chantier 1'!E33+'chantier 4'!E33</f>
        <v>50</v>
      </c>
      <c r="F33" s="9">
        <f t="shared" si="2"/>
        <v>0</v>
      </c>
      <c r="G33" s="21" t="s">
        <v>225</v>
      </c>
    </row>
    <row r="34" spans="1:7" ht="10.199999999999999" customHeight="1" x14ac:dyDescent="0.25">
      <c r="A34" s="12" t="s">
        <v>66</v>
      </c>
      <c r="B34" s="7" t="s">
        <v>69</v>
      </c>
      <c r="C34" s="8" t="s">
        <v>56</v>
      </c>
      <c r="D34" s="9">
        <f>'DDED à completer '!D34</f>
        <v>0</v>
      </c>
      <c r="E34" s="10">
        <f>'chantier 3'!E34+'chantier 2'!E34+'chantier 1'!E34+'chantier 4'!E34</f>
        <v>11035</v>
      </c>
      <c r="F34" s="9">
        <f t="shared" si="2"/>
        <v>0</v>
      </c>
      <c r="G34" s="21" t="s">
        <v>225</v>
      </c>
    </row>
    <row r="35" spans="1:7" ht="12" customHeight="1" x14ac:dyDescent="0.25">
      <c r="A35" s="12" t="s">
        <v>68</v>
      </c>
      <c r="B35" s="7" t="s">
        <v>232</v>
      </c>
      <c r="C35" s="8" t="s">
        <v>62</v>
      </c>
      <c r="D35" s="9">
        <f>'DDED à completer '!D35</f>
        <v>0</v>
      </c>
      <c r="E35" s="10">
        <f>'chantier 3'!E35+'chantier 2'!E35+'chantier 1'!E35+'chantier 4'!E35</f>
        <v>40</v>
      </c>
      <c r="F35" s="9">
        <f t="shared" si="2"/>
        <v>0</v>
      </c>
      <c r="G35" s="21" t="s">
        <v>225</v>
      </c>
    </row>
    <row r="36" spans="1:7" ht="13.2" x14ac:dyDescent="0.25">
      <c r="A36" s="12" t="s">
        <v>70</v>
      </c>
      <c r="B36" s="7" t="s">
        <v>71</v>
      </c>
      <c r="C36" s="8" t="s">
        <v>56</v>
      </c>
      <c r="D36" s="9">
        <f>'DDED à completer '!D36</f>
        <v>0</v>
      </c>
      <c r="E36" s="10">
        <f>'chantier 3'!E36+'chantier 2'!E36+'chantier 1'!E36+'chantier 4'!E36</f>
        <v>35885.25</v>
      </c>
      <c r="F36" s="9">
        <f t="shared" si="2"/>
        <v>0</v>
      </c>
      <c r="G36" s="21" t="s">
        <v>225</v>
      </c>
    </row>
    <row r="37" spans="1:7" ht="13.2" x14ac:dyDescent="0.25">
      <c r="A37" s="12" t="s">
        <v>72</v>
      </c>
      <c r="B37" s="7" t="s">
        <v>73</v>
      </c>
      <c r="C37" s="8" t="s">
        <v>62</v>
      </c>
      <c r="D37" s="9">
        <f>'DDED à completer '!D37</f>
        <v>0</v>
      </c>
      <c r="E37" s="10">
        <f>'chantier 3'!E37+'chantier 2'!E37+'chantier 1'!E37+'chantier 4'!E37</f>
        <v>10</v>
      </c>
      <c r="F37" s="9">
        <f t="shared" si="2"/>
        <v>0</v>
      </c>
      <c r="G37" s="21" t="s">
        <v>225</v>
      </c>
    </row>
    <row r="38" spans="1:7" ht="13.2" x14ac:dyDescent="0.25">
      <c r="A38" s="12" t="s">
        <v>74</v>
      </c>
      <c r="B38" s="7" t="s">
        <v>233</v>
      </c>
      <c r="C38" s="8" t="s">
        <v>56</v>
      </c>
      <c r="D38" s="9">
        <f>'DDED à completer '!D38</f>
        <v>0</v>
      </c>
      <c r="E38" s="10">
        <f>'chantier 3'!E38+'chantier 2'!E38+'chantier 1'!E38+'chantier 4'!E38</f>
        <v>43258.25</v>
      </c>
      <c r="F38" s="9">
        <f t="shared" si="2"/>
        <v>0</v>
      </c>
      <c r="G38" s="21" t="s">
        <v>225</v>
      </c>
    </row>
    <row r="39" spans="1:7" ht="13.2" x14ac:dyDescent="0.25">
      <c r="A39" s="12" t="s">
        <v>75</v>
      </c>
      <c r="B39" s="7" t="s">
        <v>78</v>
      </c>
      <c r="C39" s="8" t="s">
        <v>56</v>
      </c>
      <c r="D39" s="9">
        <f>'DDED à completer '!D39</f>
        <v>0</v>
      </c>
      <c r="E39" s="10">
        <f>'chantier 3'!E39+'chantier 2'!E39+'chantier 1'!E39+'chantier 4'!E39</f>
        <v>48907.25</v>
      </c>
      <c r="F39" s="9">
        <f t="shared" si="2"/>
        <v>0</v>
      </c>
      <c r="G39" s="21" t="s">
        <v>225</v>
      </c>
    </row>
    <row r="40" spans="1:7" ht="13.2" x14ac:dyDescent="0.25">
      <c r="A40" s="12" t="s">
        <v>76</v>
      </c>
      <c r="B40" s="7" t="s">
        <v>234</v>
      </c>
      <c r="C40" s="8" t="s">
        <v>49</v>
      </c>
      <c r="D40" s="9">
        <f>'DDED à completer '!D40</f>
        <v>0</v>
      </c>
      <c r="E40" s="10">
        <f>'chantier 3'!E40+'chantier 2'!E40+'chantier 1'!E40+'chantier 4'!E40</f>
        <v>2000</v>
      </c>
      <c r="F40" s="9">
        <f t="shared" si="2"/>
        <v>0</v>
      </c>
      <c r="G40" s="21" t="s">
        <v>225</v>
      </c>
    </row>
    <row r="41" spans="1:7" ht="13.2" x14ac:dyDescent="0.25">
      <c r="A41" s="12" t="s">
        <v>77</v>
      </c>
      <c r="B41" s="7" t="s">
        <v>79</v>
      </c>
      <c r="C41" s="8" t="s">
        <v>2</v>
      </c>
      <c r="D41" s="9">
        <f>'DDED à completer '!D41</f>
        <v>0</v>
      </c>
      <c r="E41" s="10">
        <f>'chantier 3'!E41+'chantier 2'!E41+'chantier 1'!E41+'chantier 4'!E41</f>
        <v>100</v>
      </c>
      <c r="F41" s="9">
        <f t="shared" si="2"/>
        <v>0</v>
      </c>
      <c r="G41" s="21" t="s">
        <v>225</v>
      </c>
    </row>
    <row r="42" spans="1:7" ht="13.2" x14ac:dyDescent="0.25">
      <c r="A42" s="36" t="s">
        <v>80</v>
      </c>
      <c r="B42" s="37"/>
      <c r="C42" s="4"/>
      <c r="D42" s="4"/>
      <c r="E42" s="4"/>
      <c r="F42" s="5">
        <f>SUM(F43:F63)</f>
        <v>0</v>
      </c>
      <c r="G42" s="20"/>
    </row>
    <row r="43" spans="1:7" ht="13.2" x14ac:dyDescent="0.25">
      <c r="A43" s="11" t="s">
        <v>81</v>
      </c>
      <c r="B43" s="7" t="s">
        <v>235</v>
      </c>
      <c r="C43" s="8" t="s">
        <v>56</v>
      </c>
      <c r="D43" s="9">
        <f>'DDED à completer '!D43</f>
        <v>0</v>
      </c>
      <c r="E43" s="10">
        <f>'chantier 3'!E43+'chantier 2'!E43+'chantier 1'!E43+'chantier 4'!E43</f>
        <v>87536.15</v>
      </c>
      <c r="F43" s="9">
        <f t="shared" ref="F43:F63" si="3">D43*E43</f>
        <v>0</v>
      </c>
      <c r="G43" s="21" t="s">
        <v>225</v>
      </c>
    </row>
    <row r="44" spans="1:7" ht="13.2" x14ac:dyDescent="0.25">
      <c r="A44" s="11" t="s">
        <v>82</v>
      </c>
      <c r="B44" s="7" t="s">
        <v>84</v>
      </c>
      <c r="C44" s="8" t="s">
        <v>56</v>
      </c>
      <c r="D44" s="9">
        <f>'DDED à completer '!D44</f>
        <v>0</v>
      </c>
      <c r="E44" s="10">
        <f>'chantier 3'!E44+'chantier 2'!E44+'chantier 1'!E44+'chantier 4'!E44</f>
        <v>20987.7</v>
      </c>
      <c r="F44" s="9">
        <f t="shared" si="3"/>
        <v>0</v>
      </c>
      <c r="G44" s="21" t="s">
        <v>225</v>
      </c>
    </row>
    <row r="45" spans="1:7" ht="13.2" x14ac:dyDescent="0.25">
      <c r="A45" s="11" t="s">
        <v>83</v>
      </c>
      <c r="B45" s="7" t="s">
        <v>236</v>
      </c>
      <c r="C45" s="8" t="s">
        <v>56</v>
      </c>
      <c r="D45" s="9">
        <f>'DDED à completer '!D45</f>
        <v>0</v>
      </c>
      <c r="E45" s="10">
        <f>'chantier 3'!E45+'chantier 2'!E45+'chantier 1'!E45+'chantier 4'!E45</f>
        <v>108523.85</v>
      </c>
      <c r="F45" s="9">
        <f t="shared" si="3"/>
        <v>0</v>
      </c>
      <c r="G45" s="21" t="s">
        <v>225</v>
      </c>
    </row>
    <row r="46" spans="1:7" ht="13.2" x14ac:dyDescent="0.25">
      <c r="A46" s="11" t="s">
        <v>85</v>
      </c>
      <c r="B46" s="7" t="s">
        <v>272</v>
      </c>
      <c r="C46" s="8" t="s">
        <v>56</v>
      </c>
      <c r="D46" s="9">
        <f>'DDED à completer '!D46</f>
        <v>0</v>
      </c>
      <c r="E46" s="10">
        <f>'chantier 3'!E46+'chantier 2'!E46+'chantier 1'!E46+'chantier 4'!E46</f>
        <v>2500</v>
      </c>
      <c r="F46" s="9">
        <f t="shared" si="3"/>
        <v>0</v>
      </c>
      <c r="G46" s="21" t="s">
        <v>225</v>
      </c>
    </row>
    <row r="47" spans="1:7" ht="13.2" x14ac:dyDescent="0.25">
      <c r="A47" s="11" t="s">
        <v>86</v>
      </c>
      <c r="B47" s="7" t="s">
        <v>87</v>
      </c>
      <c r="C47" s="8" t="s">
        <v>56</v>
      </c>
      <c r="D47" s="9">
        <f>'DDED à completer '!D47</f>
        <v>0</v>
      </c>
      <c r="E47" s="10">
        <f>'chantier 3'!E47+'chantier 2'!E47+'chantier 1'!E47+'chantier 4'!E47</f>
        <v>50000</v>
      </c>
      <c r="F47" s="9">
        <f t="shared" si="3"/>
        <v>0</v>
      </c>
      <c r="G47" s="21" t="s">
        <v>225</v>
      </c>
    </row>
    <row r="48" spans="1:7" ht="13.2" x14ac:dyDescent="0.25">
      <c r="A48" s="11" t="s">
        <v>88</v>
      </c>
      <c r="B48" s="7" t="s">
        <v>273</v>
      </c>
      <c r="C48" s="8" t="s">
        <v>49</v>
      </c>
      <c r="D48" s="9">
        <f>'DDED à completer '!D48</f>
        <v>0</v>
      </c>
      <c r="E48" s="10">
        <f>'chantier 3'!E48+'chantier 2'!E48+'chantier 1'!E48+'chantier 4'!E48</f>
        <v>10</v>
      </c>
      <c r="F48" s="9">
        <f t="shared" si="3"/>
        <v>0</v>
      </c>
      <c r="G48" s="21" t="s">
        <v>225</v>
      </c>
    </row>
    <row r="49" spans="1:7" ht="13.2" x14ac:dyDescent="0.25">
      <c r="A49" s="11" t="s">
        <v>90</v>
      </c>
      <c r="B49" s="7" t="s">
        <v>274</v>
      </c>
      <c r="C49" s="8" t="s">
        <v>56</v>
      </c>
      <c r="D49" s="9">
        <f>'DDED à completer '!D49</f>
        <v>0</v>
      </c>
      <c r="E49" s="10">
        <f>'chantier 3'!E49+'chantier 2'!E49+'chantier 1'!E49+'chantier 4'!E49</f>
        <v>10</v>
      </c>
      <c r="F49" s="9">
        <f t="shared" si="3"/>
        <v>0</v>
      </c>
      <c r="G49" s="21" t="s">
        <v>225</v>
      </c>
    </row>
    <row r="50" spans="1:7" ht="13.2" x14ac:dyDescent="0.25">
      <c r="A50" s="11" t="s">
        <v>93</v>
      </c>
      <c r="B50" s="7" t="s">
        <v>275</v>
      </c>
      <c r="C50" s="8" t="s">
        <v>56</v>
      </c>
      <c r="D50" s="9">
        <f>'DDED à completer '!D50</f>
        <v>0</v>
      </c>
      <c r="E50" s="10">
        <f>'chantier 3'!E50+'chantier 2'!E50+'chantier 1'!E50+'chantier 4'!E50</f>
        <v>10</v>
      </c>
      <c r="F50" s="9">
        <f t="shared" si="3"/>
        <v>0</v>
      </c>
      <c r="G50" s="21" t="s">
        <v>225</v>
      </c>
    </row>
    <row r="51" spans="1:7" ht="13.2" x14ac:dyDescent="0.25">
      <c r="A51" s="11" t="s">
        <v>95</v>
      </c>
      <c r="B51" s="7" t="s">
        <v>276</v>
      </c>
      <c r="C51" s="8" t="s">
        <v>56</v>
      </c>
      <c r="D51" s="9">
        <f>'DDED à completer '!D51</f>
        <v>0</v>
      </c>
      <c r="E51" s="10">
        <f>'chantier 3'!E51+'chantier 2'!E51+'chantier 1'!E51+'chantier 4'!E51</f>
        <v>10</v>
      </c>
      <c r="F51" s="9">
        <f t="shared" si="3"/>
        <v>0</v>
      </c>
      <c r="G51" s="21" t="s">
        <v>225</v>
      </c>
    </row>
    <row r="52" spans="1:7" ht="13.2" x14ac:dyDescent="0.25">
      <c r="A52" s="11" t="s">
        <v>97</v>
      </c>
      <c r="B52" s="7" t="s">
        <v>91</v>
      </c>
      <c r="C52" s="8" t="s">
        <v>92</v>
      </c>
      <c r="D52" s="9">
        <f>'DDED à completer '!D52</f>
        <v>0</v>
      </c>
      <c r="E52" s="10">
        <f>'chantier 3'!E52+'chantier 2'!E52+'chantier 1'!E52+'chantier 4'!E52</f>
        <v>10000</v>
      </c>
      <c r="F52" s="9">
        <f t="shared" si="3"/>
        <v>0</v>
      </c>
      <c r="G52" s="21" t="s">
        <v>225</v>
      </c>
    </row>
    <row r="53" spans="1:7" ht="13.2" x14ac:dyDescent="0.25">
      <c r="A53" s="11" t="s">
        <v>99</v>
      </c>
      <c r="B53" s="7" t="s">
        <v>94</v>
      </c>
      <c r="C53" s="8" t="s">
        <v>92</v>
      </c>
      <c r="D53" s="9">
        <f>'DDED à completer '!D53</f>
        <v>0</v>
      </c>
      <c r="E53" s="10">
        <f>'chantier 3'!E53+'chantier 2'!E53+'chantier 1'!E53+'chantier 4'!E53</f>
        <v>0</v>
      </c>
      <c r="F53" s="9">
        <f t="shared" si="3"/>
        <v>0</v>
      </c>
      <c r="G53" s="21" t="s">
        <v>225</v>
      </c>
    </row>
    <row r="54" spans="1:7" ht="13.2" x14ac:dyDescent="0.25">
      <c r="A54" s="11" t="s">
        <v>101</v>
      </c>
      <c r="B54" s="7" t="s">
        <v>96</v>
      </c>
      <c r="C54" s="8" t="s">
        <v>92</v>
      </c>
      <c r="D54" s="9">
        <f>'DDED à completer '!D54</f>
        <v>0</v>
      </c>
      <c r="E54" s="10">
        <f>'chantier 3'!E54+'chantier 2'!E54+'chantier 1'!E54+'chantier 4'!E54</f>
        <v>13020.55</v>
      </c>
      <c r="F54" s="9">
        <f t="shared" si="3"/>
        <v>0</v>
      </c>
      <c r="G54" s="21" t="s">
        <v>225</v>
      </c>
    </row>
    <row r="55" spans="1:7" ht="13.2" x14ac:dyDescent="0.25">
      <c r="A55" s="11" t="s">
        <v>103</v>
      </c>
      <c r="B55" s="7" t="s">
        <v>98</v>
      </c>
      <c r="C55" s="8" t="s">
        <v>92</v>
      </c>
      <c r="D55" s="9">
        <f>'DDED à completer '!D55</f>
        <v>0</v>
      </c>
      <c r="E55" s="10">
        <f>'chantier 3'!E55+'chantier 2'!E55+'chantier 1'!E55+'chantier 4'!E55</f>
        <v>1000</v>
      </c>
      <c r="F55" s="9">
        <f t="shared" si="3"/>
        <v>0</v>
      </c>
      <c r="G55" s="21" t="s">
        <v>225</v>
      </c>
    </row>
    <row r="56" spans="1:7" ht="13.2" x14ac:dyDescent="0.25">
      <c r="A56" s="11" t="s">
        <v>105</v>
      </c>
      <c r="B56" s="7" t="s">
        <v>100</v>
      </c>
      <c r="C56" s="8" t="s">
        <v>56</v>
      </c>
      <c r="D56" s="9">
        <f>'DDED à completer '!D56</f>
        <v>0</v>
      </c>
      <c r="E56" s="10">
        <f>'chantier 3'!E56+'chantier 2'!E56+'chantier 1'!E56+'chantier 4'!E56</f>
        <v>1000</v>
      </c>
      <c r="F56" s="9">
        <f t="shared" si="3"/>
        <v>0</v>
      </c>
      <c r="G56" s="21" t="s">
        <v>225</v>
      </c>
    </row>
    <row r="57" spans="1:7" ht="13.2" x14ac:dyDescent="0.25">
      <c r="A57" s="11" t="s">
        <v>107</v>
      </c>
      <c r="B57" s="7" t="s">
        <v>102</v>
      </c>
      <c r="C57" s="8" t="s">
        <v>56</v>
      </c>
      <c r="D57" s="9">
        <f>'DDED à completer '!D57</f>
        <v>0</v>
      </c>
      <c r="E57" s="10">
        <f>'chantier 3'!E57+'chantier 2'!E57+'chantier 1'!E57+'chantier 4'!E57</f>
        <v>0</v>
      </c>
      <c r="F57" s="9">
        <f t="shared" si="3"/>
        <v>0</v>
      </c>
      <c r="G57" s="21" t="s">
        <v>225</v>
      </c>
    </row>
    <row r="58" spans="1:7" ht="13.2" x14ac:dyDescent="0.25">
      <c r="A58" s="11" t="s">
        <v>109</v>
      </c>
      <c r="B58" s="7" t="s">
        <v>104</v>
      </c>
      <c r="C58" s="8" t="s">
        <v>56</v>
      </c>
      <c r="D58" s="9">
        <f>'DDED à completer '!D58</f>
        <v>0</v>
      </c>
      <c r="E58" s="10">
        <f>'chantier 3'!E58+'chantier 2'!E58+'chantier 1'!E58+'chantier 4'!E58</f>
        <v>0</v>
      </c>
      <c r="F58" s="9">
        <f t="shared" si="3"/>
        <v>0</v>
      </c>
      <c r="G58" s="21" t="s">
        <v>225</v>
      </c>
    </row>
    <row r="59" spans="1:7" ht="13.2" x14ac:dyDescent="0.25">
      <c r="A59" s="11" t="s">
        <v>112</v>
      </c>
      <c r="B59" s="7" t="s">
        <v>106</v>
      </c>
      <c r="C59" s="8" t="s">
        <v>56</v>
      </c>
      <c r="D59" s="9">
        <f>'DDED à completer '!D59</f>
        <v>0</v>
      </c>
      <c r="E59" s="10">
        <f>'chantier 3'!E59+'chantier 2'!E59+'chantier 1'!E59+'chantier 4'!E59</f>
        <v>0</v>
      </c>
      <c r="F59" s="9">
        <f t="shared" si="3"/>
        <v>0</v>
      </c>
      <c r="G59" s="21" t="s">
        <v>225</v>
      </c>
    </row>
    <row r="60" spans="1:7" ht="13.2" x14ac:dyDescent="0.25">
      <c r="A60" s="11" t="s">
        <v>237</v>
      </c>
      <c r="B60" s="7" t="s">
        <v>108</v>
      </c>
      <c r="C60" s="8" t="s">
        <v>56</v>
      </c>
      <c r="D60" s="9">
        <f>'DDED à completer '!D60</f>
        <v>0</v>
      </c>
      <c r="E60" s="10">
        <f>'chantier 3'!E60+'chantier 2'!E60+'chantier 1'!E60+'chantier 4'!E60</f>
        <v>1000</v>
      </c>
      <c r="F60" s="9">
        <f t="shared" si="3"/>
        <v>0</v>
      </c>
      <c r="G60" s="21" t="s">
        <v>225</v>
      </c>
    </row>
    <row r="61" spans="1:7" ht="13.2" x14ac:dyDescent="0.25">
      <c r="A61" s="11" t="s">
        <v>238</v>
      </c>
      <c r="B61" s="7" t="s">
        <v>110</v>
      </c>
      <c r="C61" s="8" t="s">
        <v>111</v>
      </c>
      <c r="D61" s="9">
        <f>'DDED à completer '!D61</f>
        <v>0</v>
      </c>
      <c r="E61" s="10">
        <f>'chantier 3'!E61+'chantier 2'!E61+'chantier 1'!E61+'chantier 4'!E61</f>
        <v>0</v>
      </c>
      <c r="F61" s="9">
        <f t="shared" si="3"/>
        <v>0</v>
      </c>
      <c r="G61" s="21" t="s">
        <v>227</v>
      </c>
    </row>
    <row r="62" spans="1:7" ht="13.2" x14ac:dyDescent="0.25">
      <c r="A62" s="11" t="s">
        <v>239</v>
      </c>
      <c r="B62" s="7" t="s">
        <v>113</v>
      </c>
      <c r="C62" s="8" t="s">
        <v>111</v>
      </c>
      <c r="D62" s="9">
        <f>'DDED à completer '!D62</f>
        <v>0</v>
      </c>
      <c r="E62" s="10">
        <f>'chantier 3'!E62+'chantier 2'!E62+'chantier 1'!E62+'chantier 4'!E62</f>
        <v>0</v>
      </c>
      <c r="F62" s="9">
        <f t="shared" si="3"/>
        <v>0</v>
      </c>
      <c r="G62" s="21" t="s">
        <v>227</v>
      </c>
    </row>
    <row r="63" spans="1:7" ht="13.2" x14ac:dyDescent="0.25">
      <c r="A63" s="11" t="s">
        <v>240</v>
      </c>
      <c r="B63" s="7" t="s">
        <v>277</v>
      </c>
      <c r="C63" s="8" t="s">
        <v>49</v>
      </c>
      <c r="D63" s="9">
        <f>'DDED à completer '!D63</f>
        <v>0</v>
      </c>
      <c r="E63" s="10">
        <f>'chantier 3'!E63+'chantier 2'!E63+'chantier 1'!E63+'chantier 4'!E63</f>
        <v>2000</v>
      </c>
      <c r="F63" s="9">
        <f t="shared" si="3"/>
        <v>0</v>
      </c>
      <c r="G63" s="21" t="s">
        <v>241</v>
      </c>
    </row>
    <row r="64" spans="1:7" ht="13.2" x14ac:dyDescent="0.25">
      <c r="A64" s="36" t="s">
        <v>114</v>
      </c>
      <c r="B64" s="37"/>
      <c r="C64" s="4"/>
      <c r="D64" s="4"/>
      <c r="E64" s="4"/>
      <c r="F64" s="5">
        <f>SUM(F65:F73)</f>
        <v>0</v>
      </c>
      <c r="G64" s="20"/>
    </row>
    <row r="65" spans="1:7" ht="13.2" x14ac:dyDescent="0.25">
      <c r="A65" s="12" t="s">
        <v>115</v>
      </c>
      <c r="B65" s="7" t="s">
        <v>116</v>
      </c>
      <c r="C65" s="8" t="s">
        <v>56</v>
      </c>
      <c r="D65" s="9">
        <f>'DDED à completer '!D65</f>
        <v>0</v>
      </c>
      <c r="E65" s="10">
        <f>'chantier 3'!E65+'chantier 2'!E65+'chantier 1'!E65+'chantier 4'!E65</f>
        <v>350</v>
      </c>
      <c r="F65" s="9">
        <f t="shared" ref="F65:F73" si="4">D65*E65</f>
        <v>0</v>
      </c>
      <c r="G65" s="21" t="s">
        <v>226</v>
      </c>
    </row>
    <row r="66" spans="1:7" ht="13.2" x14ac:dyDescent="0.25">
      <c r="A66" s="12" t="s">
        <v>117</v>
      </c>
      <c r="B66" s="7" t="s">
        <v>118</v>
      </c>
      <c r="C66" s="8" t="s">
        <v>56</v>
      </c>
      <c r="D66" s="9">
        <f>'DDED à completer '!D66</f>
        <v>0</v>
      </c>
      <c r="E66" s="10">
        <f>'chantier 3'!E66+'chantier 2'!E66+'chantier 1'!E66+'chantier 4'!E66</f>
        <v>2317.8000000000002</v>
      </c>
      <c r="F66" s="9">
        <f t="shared" si="4"/>
        <v>0</v>
      </c>
      <c r="G66" s="21" t="s">
        <v>226</v>
      </c>
    </row>
    <row r="67" spans="1:7" ht="13.2" x14ac:dyDescent="0.25">
      <c r="A67" s="12" t="s">
        <v>119</v>
      </c>
      <c r="B67" s="7" t="s">
        <v>120</v>
      </c>
      <c r="C67" s="8" t="s">
        <v>46</v>
      </c>
      <c r="D67" s="9">
        <f>'DDED à completer '!D67</f>
        <v>0</v>
      </c>
      <c r="E67" s="10">
        <f>'chantier 3'!E67+'chantier 2'!E67+'chantier 1'!E67+'chantier 4'!E67</f>
        <v>0</v>
      </c>
      <c r="F67" s="9">
        <f t="shared" si="4"/>
        <v>0</v>
      </c>
      <c r="G67" s="21" t="s">
        <v>226</v>
      </c>
    </row>
    <row r="68" spans="1:7" ht="13.2" x14ac:dyDescent="0.25">
      <c r="A68" s="12" t="s">
        <v>121</v>
      </c>
      <c r="B68" s="7" t="s">
        <v>215</v>
      </c>
      <c r="C68" s="8" t="s">
        <v>46</v>
      </c>
      <c r="D68" s="9">
        <f>'DDED à completer '!D68</f>
        <v>0</v>
      </c>
      <c r="E68" s="10">
        <f>'chantier 3'!E68+'chantier 2'!E68+'chantier 1'!E68+'chantier 4'!E68</f>
        <v>0</v>
      </c>
      <c r="F68" s="9">
        <f t="shared" si="4"/>
        <v>0</v>
      </c>
      <c r="G68" s="21" t="s">
        <v>243</v>
      </c>
    </row>
    <row r="69" spans="1:7" ht="13.2" x14ac:dyDescent="0.25">
      <c r="A69" s="12" t="s">
        <v>123</v>
      </c>
      <c r="B69" s="7" t="s">
        <v>122</v>
      </c>
      <c r="C69" s="8" t="s">
        <v>56</v>
      </c>
      <c r="D69" s="9">
        <f>'DDED à completer '!D69</f>
        <v>0</v>
      </c>
      <c r="E69" s="10">
        <f>'chantier 3'!E69+'chantier 2'!E69+'chantier 1'!E69+'chantier 4'!E69</f>
        <v>8381.09</v>
      </c>
      <c r="F69" s="9">
        <f t="shared" si="4"/>
        <v>0</v>
      </c>
      <c r="G69" s="21" t="s">
        <v>226</v>
      </c>
    </row>
    <row r="70" spans="1:7" ht="13.2" x14ac:dyDescent="0.25">
      <c r="A70" s="12" t="s">
        <v>125</v>
      </c>
      <c r="B70" s="7" t="s">
        <v>124</v>
      </c>
      <c r="C70" s="8" t="s">
        <v>56</v>
      </c>
      <c r="D70" s="9">
        <f>'DDED à completer '!D70</f>
        <v>0</v>
      </c>
      <c r="E70" s="10">
        <f>'chantier 3'!E70+'chantier 2'!E70+'chantier 1'!E70+'chantier 4'!E70</f>
        <v>0</v>
      </c>
      <c r="F70" s="9">
        <f t="shared" si="4"/>
        <v>0</v>
      </c>
      <c r="G70" s="21" t="s">
        <v>226</v>
      </c>
    </row>
    <row r="71" spans="1:7" ht="13.2" x14ac:dyDescent="0.25">
      <c r="A71" s="12" t="s">
        <v>126</v>
      </c>
      <c r="B71" s="13" t="s">
        <v>128</v>
      </c>
      <c r="C71" s="8" t="s">
        <v>111</v>
      </c>
      <c r="D71" s="9">
        <f>'DDED à completer '!D71</f>
        <v>0</v>
      </c>
      <c r="E71" s="10">
        <f>'chantier 3'!E71+'chantier 2'!E71+'chantier 1'!E71+'chantier 4'!E71</f>
        <v>500</v>
      </c>
      <c r="F71" s="9">
        <f t="shared" si="4"/>
        <v>0</v>
      </c>
      <c r="G71" s="21" t="s">
        <v>226</v>
      </c>
    </row>
    <row r="72" spans="1:7" ht="13.2" x14ac:dyDescent="0.25">
      <c r="A72" s="12" t="s">
        <v>127</v>
      </c>
      <c r="B72" s="24" t="s">
        <v>278</v>
      </c>
      <c r="C72" s="8" t="s">
        <v>56</v>
      </c>
      <c r="D72" s="9">
        <f>'DDED à completer '!D72</f>
        <v>0</v>
      </c>
      <c r="E72" s="10">
        <f>'chantier 3'!E72+'chantier 2'!E72+'chantier 1'!E72+'chantier 4'!E72</f>
        <v>0</v>
      </c>
      <c r="F72" s="9">
        <f t="shared" si="4"/>
        <v>0</v>
      </c>
      <c r="G72" s="21" t="s">
        <v>243</v>
      </c>
    </row>
    <row r="73" spans="1:7" ht="13.2" x14ac:dyDescent="0.25">
      <c r="A73" s="12" t="s">
        <v>260</v>
      </c>
      <c r="B73" s="24" t="s">
        <v>242</v>
      </c>
      <c r="C73" s="8" t="s">
        <v>56</v>
      </c>
      <c r="D73" s="9">
        <f>'DDED à completer '!D73</f>
        <v>0</v>
      </c>
      <c r="E73" s="10">
        <f>'chantier 3'!E73+'chantier 2'!E73+'chantier 1'!E73+'chantier 4'!E73</f>
        <v>15</v>
      </c>
      <c r="F73" s="9">
        <f t="shared" si="4"/>
        <v>0</v>
      </c>
      <c r="G73" s="21" t="s">
        <v>243</v>
      </c>
    </row>
    <row r="74" spans="1:7" ht="13.2" x14ac:dyDescent="0.25">
      <c r="A74" s="36" t="s">
        <v>129</v>
      </c>
      <c r="B74" s="37"/>
      <c r="C74" s="4"/>
      <c r="D74" s="4"/>
      <c r="E74" s="4"/>
      <c r="F74" s="5">
        <f>SUM(F75:F81)</f>
        <v>0</v>
      </c>
      <c r="G74" s="20"/>
    </row>
    <row r="75" spans="1:7" ht="13.2" x14ac:dyDescent="0.25">
      <c r="A75" s="12" t="s">
        <v>130</v>
      </c>
      <c r="B75" s="7" t="s">
        <v>131</v>
      </c>
      <c r="C75" s="8" t="s">
        <v>2</v>
      </c>
      <c r="D75" s="9">
        <f>'DDED à completer '!D75</f>
        <v>0</v>
      </c>
      <c r="E75" s="10">
        <f>'chantier 3'!E75+'chantier 2'!E75+'chantier 1'!E75+'chantier 4'!E75</f>
        <v>1000</v>
      </c>
      <c r="F75" s="9">
        <f t="shared" ref="F75:F81" si="5">D75*E75</f>
        <v>0</v>
      </c>
      <c r="G75" s="21" t="s">
        <v>226</v>
      </c>
    </row>
    <row r="76" spans="1:7" ht="13.2" x14ac:dyDescent="0.25">
      <c r="A76" s="12" t="s">
        <v>132</v>
      </c>
      <c r="B76" s="7" t="s">
        <v>134</v>
      </c>
      <c r="C76" s="8" t="s">
        <v>56</v>
      </c>
      <c r="D76" s="9">
        <f>'DDED à completer '!D76</f>
        <v>0</v>
      </c>
      <c r="E76" s="10">
        <f>'chantier 3'!E76+'chantier 2'!E76+'chantier 1'!E76+'chantier 4'!E76</f>
        <v>1000</v>
      </c>
      <c r="F76" s="9">
        <f t="shared" si="5"/>
        <v>0</v>
      </c>
      <c r="G76" s="21" t="s">
        <v>226</v>
      </c>
    </row>
    <row r="77" spans="1:7" ht="13.2" x14ac:dyDescent="0.25">
      <c r="A77" s="12" t="s">
        <v>133</v>
      </c>
      <c r="B77" s="7" t="s">
        <v>136</v>
      </c>
      <c r="C77" s="8" t="s">
        <v>56</v>
      </c>
      <c r="D77" s="9">
        <f>'DDED à completer '!D77</f>
        <v>0</v>
      </c>
      <c r="E77" s="10">
        <f>'chantier 3'!E77+'chantier 2'!E77+'chantier 1'!E77+'chantier 4'!E77</f>
        <v>0</v>
      </c>
      <c r="F77" s="9">
        <f t="shared" si="5"/>
        <v>0</v>
      </c>
      <c r="G77" s="21" t="s">
        <v>226</v>
      </c>
    </row>
    <row r="78" spans="1:7" ht="13.2" x14ac:dyDescent="0.25">
      <c r="A78" s="12" t="s">
        <v>135</v>
      </c>
      <c r="B78" s="7" t="s">
        <v>138</v>
      </c>
      <c r="C78" s="8" t="s">
        <v>56</v>
      </c>
      <c r="D78" s="9">
        <f>'DDED à completer '!D78</f>
        <v>0</v>
      </c>
      <c r="E78" s="10">
        <f>'chantier 3'!E78+'chantier 2'!E78+'chantier 1'!E78+'chantier 4'!E78</f>
        <v>8120.96</v>
      </c>
      <c r="F78" s="9">
        <f t="shared" si="5"/>
        <v>0</v>
      </c>
      <c r="G78" s="21" t="s">
        <v>226</v>
      </c>
    </row>
    <row r="79" spans="1:7" ht="13.2" x14ac:dyDescent="0.25">
      <c r="A79" s="12" t="s">
        <v>137</v>
      </c>
      <c r="B79" s="7" t="s">
        <v>140</v>
      </c>
      <c r="C79" s="8" t="s">
        <v>56</v>
      </c>
      <c r="D79" s="9">
        <f>'DDED à completer '!D79</f>
        <v>0</v>
      </c>
      <c r="E79" s="10">
        <f>'chantier 3'!E79+'chantier 2'!E79+'chantier 1'!E79+'chantier 4'!E79</f>
        <v>19216.2</v>
      </c>
      <c r="F79" s="9">
        <f t="shared" si="5"/>
        <v>0</v>
      </c>
      <c r="G79" s="21" t="s">
        <v>226</v>
      </c>
    </row>
    <row r="80" spans="1:7" ht="13.2" x14ac:dyDescent="0.25">
      <c r="A80" s="12" t="s">
        <v>139</v>
      </c>
      <c r="B80" s="7" t="s">
        <v>142</v>
      </c>
      <c r="C80" s="8" t="s">
        <v>56</v>
      </c>
      <c r="D80" s="9">
        <f>'DDED à completer '!D80</f>
        <v>0</v>
      </c>
      <c r="E80" s="10">
        <f>'chantier 3'!E80+'chantier 2'!E80+'chantier 1'!E80+'chantier 4'!E80</f>
        <v>7074.09</v>
      </c>
      <c r="F80" s="9">
        <f t="shared" si="5"/>
        <v>0</v>
      </c>
      <c r="G80" s="21" t="s">
        <v>226</v>
      </c>
    </row>
    <row r="81" spans="1:7" ht="13.2" x14ac:dyDescent="0.25">
      <c r="A81" s="12" t="s">
        <v>141</v>
      </c>
      <c r="B81" s="7" t="s">
        <v>231</v>
      </c>
      <c r="C81" s="8" t="s">
        <v>49</v>
      </c>
      <c r="D81" s="9">
        <f>'DDED à completer '!D81</f>
        <v>0</v>
      </c>
      <c r="E81" s="10">
        <f>'chantier 3'!E81+'chantier 2'!E81+'chantier 1'!E81+'chantier 4'!E81</f>
        <v>10915.15</v>
      </c>
      <c r="F81" s="9">
        <f t="shared" si="5"/>
        <v>0</v>
      </c>
      <c r="G81" s="21" t="s">
        <v>226</v>
      </c>
    </row>
    <row r="82" spans="1:7" ht="13.2" x14ac:dyDescent="0.25">
      <c r="A82" s="36" t="s">
        <v>143</v>
      </c>
      <c r="B82" s="37"/>
      <c r="C82" s="4"/>
      <c r="D82" s="4"/>
      <c r="E82" s="4"/>
      <c r="F82" s="5">
        <f>SUM(F83:F92)</f>
        <v>0</v>
      </c>
      <c r="G82" s="20"/>
    </row>
    <row r="83" spans="1:7" ht="13.2" x14ac:dyDescent="0.25">
      <c r="A83" s="11" t="s">
        <v>144</v>
      </c>
      <c r="B83" s="7" t="s">
        <v>145</v>
      </c>
      <c r="C83" s="8" t="s">
        <v>56</v>
      </c>
      <c r="D83" s="9">
        <f>'DDED à completer '!D83</f>
        <v>0</v>
      </c>
      <c r="E83" s="10">
        <f>'chantier 3'!E83+'chantier 2'!E83+'chantier 1'!E83+'chantier 4'!E83</f>
        <v>166</v>
      </c>
      <c r="F83" s="9">
        <f t="shared" ref="F83:F92" si="6">D83*E83</f>
        <v>0</v>
      </c>
      <c r="G83" s="21" t="s">
        <v>226</v>
      </c>
    </row>
    <row r="84" spans="1:7" ht="13.2" x14ac:dyDescent="0.25">
      <c r="A84" s="11" t="s">
        <v>146</v>
      </c>
      <c r="B84" s="7" t="s">
        <v>147</v>
      </c>
      <c r="C84" s="8" t="s">
        <v>56</v>
      </c>
      <c r="D84" s="9">
        <f>'DDED à completer '!D84</f>
        <v>0</v>
      </c>
      <c r="E84" s="10">
        <f>'chantier 3'!E84+'chantier 2'!E84+'chantier 1'!E84+'chantier 4'!E84</f>
        <v>454.92</v>
      </c>
      <c r="F84" s="9">
        <f t="shared" si="6"/>
        <v>0</v>
      </c>
      <c r="G84" s="21" t="s">
        <v>226</v>
      </c>
    </row>
    <row r="85" spans="1:7" ht="13.2" x14ac:dyDescent="0.25">
      <c r="A85" s="11" t="s">
        <v>148</v>
      </c>
      <c r="B85" s="7" t="s">
        <v>150</v>
      </c>
      <c r="C85" s="8" t="s">
        <v>56</v>
      </c>
      <c r="D85" s="9">
        <f>'DDED à completer '!D85</f>
        <v>0</v>
      </c>
      <c r="E85" s="10">
        <f>'chantier 3'!E85+'chantier 2'!E85+'chantier 1'!E85+'chantier 4'!E85</f>
        <v>4798.7</v>
      </c>
      <c r="F85" s="9">
        <f t="shared" si="6"/>
        <v>0</v>
      </c>
      <c r="G85" s="21" t="s">
        <v>226</v>
      </c>
    </row>
    <row r="86" spans="1:7" ht="13.2" x14ac:dyDescent="0.25">
      <c r="A86" s="11" t="s">
        <v>149</v>
      </c>
      <c r="B86" s="7" t="s">
        <v>152</v>
      </c>
      <c r="C86" s="8" t="s">
        <v>56</v>
      </c>
      <c r="D86" s="9">
        <f>'DDED à completer '!D86</f>
        <v>0</v>
      </c>
      <c r="E86" s="10">
        <f>'chantier 3'!E86+'chantier 2'!E86+'chantier 1'!E86+'chantier 4'!E86</f>
        <v>150</v>
      </c>
      <c r="F86" s="9">
        <f t="shared" si="6"/>
        <v>0</v>
      </c>
      <c r="G86" s="21" t="s">
        <v>226</v>
      </c>
    </row>
    <row r="87" spans="1:7" ht="13.2" x14ac:dyDescent="0.25">
      <c r="A87" s="11" t="s">
        <v>151</v>
      </c>
      <c r="B87" s="7" t="s">
        <v>89</v>
      </c>
      <c r="C87" s="8" t="s">
        <v>46</v>
      </c>
      <c r="D87" s="9">
        <f>'DDED à completer '!D87</f>
        <v>0</v>
      </c>
      <c r="E87" s="10">
        <f>'chantier 3'!E87+'chantier 2'!E87+'chantier 1'!E87+'chantier 4'!E87</f>
        <v>4977.72</v>
      </c>
      <c r="F87" s="9">
        <f t="shared" si="6"/>
        <v>0</v>
      </c>
      <c r="G87" s="21" t="s">
        <v>226</v>
      </c>
    </row>
    <row r="88" spans="1:7" ht="13.2" x14ac:dyDescent="0.25">
      <c r="A88" s="11" t="s">
        <v>153</v>
      </c>
      <c r="B88" s="7" t="s">
        <v>244</v>
      </c>
      <c r="C88" s="8" t="s">
        <v>92</v>
      </c>
      <c r="D88" s="9">
        <f>'DDED à completer '!D88</f>
        <v>0</v>
      </c>
      <c r="E88" s="10">
        <f>'chantier 3'!E88+'chantier 2'!E88+'chantier 1'!E88+'chantier 4'!E88</f>
        <v>195.7</v>
      </c>
      <c r="F88" s="9">
        <f t="shared" si="6"/>
        <v>0</v>
      </c>
      <c r="G88" s="21" t="s">
        <v>226</v>
      </c>
    </row>
    <row r="89" spans="1:7" ht="13.2" x14ac:dyDescent="0.25">
      <c r="A89" s="11" t="s">
        <v>154</v>
      </c>
      <c r="B89" s="7" t="s">
        <v>158</v>
      </c>
      <c r="C89" s="8" t="s">
        <v>159</v>
      </c>
      <c r="D89" s="9">
        <f>'DDED à completer '!D89</f>
        <v>0</v>
      </c>
      <c r="E89" s="10">
        <f>'chantier 3'!E89+'chantier 2'!E89+'chantier 1'!E89+'chantier 4'!E89</f>
        <v>0</v>
      </c>
      <c r="F89" s="9">
        <f t="shared" si="6"/>
        <v>0</v>
      </c>
      <c r="G89" s="21" t="s">
        <v>226</v>
      </c>
    </row>
    <row r="90" spans="1:7" ht="13.2" x14ac:dyDescent="0.25">
      <c r="A90" s="11" t="s">
        <v>155</v>
      </c>
      <c r="B90" s="7" t="s">
        <v>279</v>
      </c>
      <c r="C90" s="22" t="s">
        <v>49</v>
      </c>
      <c r="D90" s="9">
        <f>'DDED à completer '!D90</f>
        <v>0</v>
      </c>
      <c r="E90" s="10">
        <f>'chantier 3'!E90+'chantier 2'!E90+'chantier 1'!E90+'chantier 4'!E90</f>
        <v>250</v>
      </c>
      <c r="F90" s="9">
        <f t="shared" si="6"/>
        <v>0</v>
      </c>
      <c r="G90" s="21" t="s">
        <v>226</v>
      </c>
    </row>
    <row r="91" spans="1:7" ht="13.2" x14ac:dyDescent="0.25">
      <c r="A91" s="11" t="s">
        <v>156</v>
      </c>
      <c r="B91" s="7" t="s">
        <v>280</v>
      </c>
      <c r="C91" s="22" t="s">
        <v>49</v>
      </c>
      <c r="D91" s="9">
        <f>'DDED à completer '!D91</f>
        <v>0</v>
      </c>
      <c r="E91" s="10">
        <f>'chantier 3'!E91+'chantier 2'!E91+'chantier 1'!E91+'chantier 4'!E91</f>
        <v>417.54</v>
      </c>
      <c r="F91" s="9">
        <f t="shared" si="6"/>
        <v>0</v>
      </c>
      <c r="G91" s="21" t="s">
        <v>226</v>
      </c>
    </row>
    <row r="92" spans="1:7" ht="13.2" x14ac:dyDescent="0.25">
      <c r="A92" s="11" t="s">
        <v>157</v>
      </c>
      <c r="B92" s="23" t="s">
        <v>281</v>
      </c>
      <c r="C92" s="22" t="s">
        <v>49</v>
      </c>
      <c r="D92" s="9">
        <f>'DDED à completer '!D92</f>
        <v>0</v>
      </c>
      <c r="E92" s="10">
        <f>'chantier 3'!E92+'chantier 2'!E92+'chantier 1'!E92+'chantier 4'!E92</f>
        <v>417.54</v>
      </c>
      <c r="F92" s="9">
        <f t="shared" si="6"/>
        <v>0</v>
      </c>
      <c r="G92" s="21" t="s">
        <v>226</v>
      </c>
    </row>
    <row r="93" spans="1:7" ht="13.2" x14ac:dyDescent="0.25">
      <c r="A93" s="36" t="s">
        <v>245</v>
      </c>
      <c r="B93" s="37"/>
      <c r="C93" s="4"/>
      <c r="D93" s="4"/>
      <c r="E93" s="4"/>
      <c r="F93" s="5">
        <f>SUM(F94:F112)</f>
        <v>0</v>
      </c>
      <c r="G93" s="20"/>
    </row>
    <row r="94" spans="1:7" ht="13.2" x14ac:dyDescent="0.25">
      <c r="A94" s="11" t="s">
        <v>160</v>
      </c>
      <c r="B94" s="7" t="s">
        <v>161</v>
      </c>
      <c r="C94" s="8" t="s">
        <v>46</v>
      </c>
      <c r="D94" s="9">
        <f>'DDED à completer '!D94</f>
        <v>0</v>
      </c>
      <c r="E94" s="10">
        <f>'chantier 3'!E94+'chantier 2'!E94+'chantier 1'!E94+'chantier 4'!E94</f>
        <v>0</v>
      </c>
      <c r="F94" s="9">
        <f t="shared" ref="F94:F112" si="7">D94*E94</f>
        <v>0</v>
      </c>
      <c r="G94" s="21" t="s">
        <v>228</v>
      </c>
    </row>
    <row r="95" spans="1:7" ht="13.2" x14ac:dyDescent="0.25">
      <c r="A95" s="11" t="s">
        <v>162</v>
      </c>
      <c r="B95" s="7" t="s">
        <v>163</v>
      </c>
      <c r="C95" s="8" t="s">
        <v>46</v>
      </c>
      <c r="D95" s="9">
        <f>'DDED à completer '!D95</f>
        <v>0</v>
      </c>
      <c r="E95" s="10">
        <f>'chantier 3'!E95+'chantier 2'!E95+'chantier 1'!E95+'chantier 4'!E95</f>
        <v>0</v>
      </c>
      <c r="F95" s="9">
        <f t="shared" si="7"/>
        <v>0</v>
      </c>
      <c r="G95" s="21" t="s">
        <v>228</v>
      </c>
    </row>
    <row r="96" spans="1:7" ht="13.2" x14ac:dyDescent="0.25">
      <c r="A96" s="11" t="s">
        <v>164</v>
      </c>
      <c r="B96" s="7" t="s">
        <v>165</v>
      </c>
      <c r="C96" s="8" t="s">
        <v>46</v>
      </c>
      <c r="D96" s="9">
        <f>'DDED à completer '!D96</f>
        <v>0</v>
      </c>
      <c r="E96" s="10">
        <f>'chantier 3'!E96+'chantier 2'!E96+'chantier 1'!E96+'chantier 4'!E96</f>
        <v>0</v>
      </c>
      <c r="F96" s="9">
        <f t="shared" si="7"/>
        <v>0</v>
      </c>
      <c r="G96" s="21" t="s">
        <v>228</v>
      </c>
    </row>
    <row r="97" spans="1:7" ht="13.2" x14ac:dyDescent="0.25">
      <c r="A97" s="11" t="s">
        <v>166</v>
      </c>
      <c r="B97" s="7" t="s">
        <v>167</v>
      </c>
      <c r="C97" s="8" t="s">
        <v>46</v>
      </c>
      <c r="D97" s="9">
        <f>'DDED à completer '!D97</f>
        <v>0</v>
      </c>
      <c r="E97" s="10">
        <f>'chantier 3'!E97+'chantier 2'!E97+'chantier 1'!E97+'chantier 4'!E97</f>
        <v>0</v>
      </c>
      <c r="F97" s="9">
        <f t="shared" si="7"/>
        <v>0</v>
      </c>
      <c r="G97" s="21" t="s">
        <v>228</v>
      </c>
    </row>
    <row r="98" spans="1:7" ht="13.2" x14ac:dyDescent="0.25">
      <c r="A98" s="11" t="s">
        <v>168</v>
      </c>
      <c r="B98" s="7" t="s">
        <v>169</v>
      </c>
      <c r="C98" s="8" t="s">
        <v>46</v>
      </c>
      <c r="D98" s="9">
        <f>'DDED à completer '!D98</f>
        <v>0</v>
      </c>
      <c r="E98" s="10">
        <f>'chantier 3'!E98+'chantier 2'!E98+'chantier 1'!E98+'chantier 4'!E98</f>
        <v>0</v>
      </c>
      <c r="F98" s="9">
        <f t="shared" si="7"/>
        <v>0</v>
      </c>
      <c r="G98" s="21" t="s">
        <v>228</v>
      </c>
    </row>
    <row r="99" spans="1:7" ht="13.2" x14ac:dyDescent="0.25">
      <c r="A99" s="11" t="s">
        <v>170</v>
      </c>
      <c r="B99" s="7" t="s">
        <v>171</v>
      </c>
      <c r="C99" s="8" t="s">
        <v>46</v>
      </c>
      <c r="D99" s="9">
        <f>'DDED à completer '!D99</f>
        <v>0</v>
      </c>
      <c r="E99" s="10">
        <f>'chantier 3'!E99+'chantier 2'!E99+'chantier 1'!E99+'chantier 4'!E99</f>
        <v>0</v>
      </c>
      <c r="F99" s="9">
        <f t="shared" si="7"/>
        <v>0</v>
      </c>
      <c r="G99" s="21" t="s">
        <v>228</v>
      </c>
    </row>
    <row r="100" spans="1:7" ht="13.2" x14ac:dyDescent="0.25">
      <c r="A100" s="11" t="s">
        <v>172</v>
      </c>
      <c r="B100" s="7" t="s">
        <v>173</v>
      </c>
      <c r="C100" s="8" t="s">
        <v>46</v>
      </c>
      <c r="D100" s="9">
        <f>'DDED à completer '!D100</f>
        <v>0</v>
      </c>
      <c r="E100" s="10">
        <f>'chantier 3'!E100+'chantier 2'!E100+'chantier 1'!E100+'chantier 4'!E100</f>
        <v>0</v>
      </c>
      <c r="F100" s="9">
        <f t="shared" si="7"/>
        <v>0</v>
      </c>
      <c r="G100" s="21" t="s">
        <v>228</v>
      </c>
    </row>
    <row r="101" spans="1:7" ht="13.2" x14ac:dyDescent="0.25">
      <c r="A101" s="11" t="s">
        <v>174</v>
      </c>
      <c r="B101" s="7" t="s">
        <v>270</v>
      </c>
      <c r="C101" s="8" t="s">
        <v>46</v>
      </c>
      <c r="D101" s="9">
        <f>'DDED à completer '!D101</f>
        <v>0</v>
      </c>
      <c r="E101" s="10">
        <f>'chantier 3'!E101+'chantier 2'!E101+'chantier 1'!E101+'chantier 4'!E101</f>
        <v>0</v>
      </c>
      <c r="F101" s="9">
        <f t="shared" si="7"/>
        <v>0</v>
      </c>
      <c r="G101" s="21" t="s">
        <v>228</v>
      </c>
    </row>
    <row r="102" spans="1:7" ht="13.2" x14ac:dyDescent="0.25">
      <c r="A102" s="11" t="s">
        <v>175</v>
      </c>
      <c r="B102" s="7" t="s">
        <v>176</v>
      </c>
      <c r="C102" s="8" t="s">
        <v>2</v>
      </c>
      <c r="D102" s="9">
        <f>'DDED à completer '!D102</f>
        <v>0</v>
      </c>
      <c r="E102" s="10">
        <f>'chantier 3'!E102+'chantier 2'!E102+'chantier 1'!E102+'chantier 4'!E102</f>
        <v>15</v>
      </c>
      <c r="F102" s="9">
        <f t="shared" si="7"/>
        <v>0</v>
      </c>
      <c r="G102" s="21" t="s">
        <v>228</v>
      </c>
    </row>
    <row r="103" spans="1:7" ht="13.2" x14ac:dyDescent="0.25">
      <c r="A103" s="11" t="s">
        <v>177</v>
      </c>
      <c r="B103" s="7" t="s">
        <v>178</v>
      </c>
      <c r="C103" s="8" t="s">
        <v>2</v>
      </c>
      <c r="D103" s="9">
        <f>'DDED à completer '!D103</f>
        <v>0</v>
      </c>
      <c r="E103" s="10">
        <f>'chantier 3'!E103+'chantier 2'!E103+'chantier 1'!E103+'chantier 4'!E103</f>
        <v>15</v>
      </c>
      <c r="F103" s="9">
        <f t="shared" si="7"/>
        <v>0</v>
      </c>
      <c r="G103" s="21" t="s">
        <v>228</v>
      </c>
    </row>
    <row r="104" spans="1:7" ht="13.2" x14ac:dyDescent="0.25">
      <c r="A104" s="11" t="s">
        <v>179</v>
      </c>
      <c r="B104" s="7" t="s">
        <v>180</v>
      </c>
      <c r="C104" s="8" t="s">
        <v>2</v>
      </c>
      <c r="D104" s="9">
        <f>'DDED à completer '!D104</f>
        <v>0</v>
      </c>
      <c r="E104" s="10">
        <f>'chantier 3'!E104+'chantier 2'!E104+'chantier 1'!E104+'chantier 4'!E104</f>
        <v>15</v>
      </c>
      <c r="F104" s="9">
        <f t="shared" si="7"/>
        <v>0</v>
      </c>
      <c r="G104" s="21" t="s">
        <v>228</v>
      </c>
    </row>
    <row r="105" spans="1:7" ht="13.2" x14ac:dyDescent="0.25">
      <c r="A105" s="11" t="s">
        <v>181</v>
      </c>
      <c r="B105" s="7" t="s">
        <v>182</v>
      </c>
      <c r="C105" s="8" t="s">
        <v>2</v>
      </c>
      <c r="D105" s="9">
        <f>'DDED à completer '!D105</f>
        <v>0</v>
      </c>
      <c r="E105" s="10">
        <f>'chantier 3'!E105+'chantier 2'!E105+'chantier 1'!E105+'chantier 4'!E105</f>
        <v>15</v>
      </c>
      <c r="F105" s="9">
        <f t="shared" si="7"/>
        <v>0</v>
      </c>
      <c r="G105" s="21" t="s">
        <v>228</v>
      </c>
    </row>
    <row r="106" spans="1:7" ht="13.2" x14ac:dyDescent="0.25">
      <c r="A106" s="11" t="s">
        <v>183</v>
      </c>
      <c r="B106" s="7" t="s">
        <v>184</v>
      </c>
      <c r="C106" s="8" t="s">
        <v>2</v>
      </c>
      <c r="D106" s="9">
        <f>'DDED à completer '!D106</f>
        <v>0</v>
      </c>
      <c r="E106" s="10">
        <f>'chantier 3'!E106+'chantier 2'!E106+'chantier 1'!E106+'chantier 4'!E106</f>
        <v>15</v>
      </c>
      <c r="F106" s="9">
        <f t="shared" si="7"/>
        <v>0</v>
      </c>
      <c r="G106" s="21" t="s">
        <v>228</v>
      </c>
    </row>
    <row r="107" spans="1:7" ht="13.2" x14ac:dyDescent="0.25">
      <c r="A107" s="11" t="s">
        <v>185</v>
      </c>
      <c r="B107" s="7" t="s">
        <v>186</v>
      </c>
      <c r="C107" s="8" t="s">
        <v>2</v>
      </c>
      <c r="D107" s="9">
        <f>'DDED à completer '!D107</f>
        <v>0</v>
      </c>
      <c r="E107" s="10">
        <f>'chantier 3'!E107+'chantier 2'!E107+'chantier 1'!E107+'chantier 4'!E107</f>
        <v>15</v>
      </c>
      <c r="F107" s="9">
        <f t="shared" si="7"/>
        <v>0</v>
      </c>
      <c r="G107" s="21" t="s">
        <v>228</v>
      </c>
    </row>
    <row r="108" spans="1:7" ht="13.2" x14ac:dyDescent="0.25">
      <c r="A108" s="11" t="s">
        <v>187</v>
      </c>
      <c r="B108" s="7" t="s">
        <v>188</v>
      </c>
      <c r="C108" s="8" t="s">
        <v>2</v>
      </c>
      <c r="D108" s="9">
        <f>'DDED à completer '!D108</f>
        <v>0</v>
      </c>
      <c r="E108" s="10">
        <f>'chantier 3'!E108+'chantier 2'!E108+'chantier 1'!E108+'chantier 4'!E108</f>
        <v>15</v>
      </c>
      <c r="F108" s="9">
        <f t="shared" si="7"/>
        <v>0</v>
      </c>
      <c r="G108" s="21" t="s">
        <v>228</v>
      </c>
    </row>
    <row r="109" spans="1:7" ht="13.2" x14ac:dyDescent="0.25">
      <c r="A109" s="11" t="s">
        <v>189</v>
      </c>
      <c r="B109" s="7" t="s">
        <v>190</v>
      </c>
      <c r="C109" s="8" t="s">
        <v>2</v>
      </c>
      <c r="D109" s="9">
        <f>'DDED à completer '!D109</f>
        <v>0</v>
      </c>
      <c r="E109" s="10">
        <f>'chantier 3'!E109+'chantier 2'!E109+'chantier 1'!E109+'chantier 4'!E109</f>
        <v>15</v>
      </c>
      <c r="F109" s="9">
        <f t="shared" si="7"/>
        <v>0</v>
      </c>
      <c r="G109" s="21" t="s">
        <v>228</v>
      </c>
    </row>
    <row r="110" spans="1:7" ht="13.2" x14ac:dyDescent="0.25">
      <c r="A110" s="11" t="s">
        <v>246</v>
      </c>
      <c r="B110" s="23" t="s">
        <v>282</v>
      </c>
      <c r="C110" s="22" t="s">
        <v>46</v>
      </c>
      <c r="D110" s="9">
        <f>'DDED à completer '!D110</f>
        <v>0</v>
      </c>
      <c r="E110" s="10">
        <f>'chantier 3'!E110+'chantier 2'!E110+'chantier 1'!E110+'chantier 4'!E110</f>
        <v>15</v>
      </c>
      <c r="F110" s="9">
        <f t="shared" si="7"/>
        <v>0</v>
      </c>
      <c r="G110" s="21" t="s">
        <v>228</v>
      </c>
    </row>
    <row r="111" spans="1:7" ht="13.2" x14ac:dyDescent="0.25">
      <c r="A111" s="11" t="s">
        <v>247</v>
      </c>
      <c r="B111" s="23" t="s">
        <v>283</v>
      </c>
      <c r="C111" s="22" t="s">
        <v>46</v>
      </c>
      <c r="D111" s="9">
        <f>'DDED à completer '!D111</f>
        <v>0</v>
      </c>
      <c r="E111" s="10">
        <f>'chantier 3'!E111+'chantier 2'!E111+'chantier 1'!E111+'chantier 4'!E111</f>
        <v>15</v>
      </c>
      <c r="F111" s="9">
        <f t="shared" si="7"/>
        <v>0</v>
      </c>
      <c r="G111" s="21" t="s">
        <v>228</v>
      </c>
    </row>
    <row r="112" spans="1:7" ht="13.2" x14ac:dyDescent="0.25">
      <c r="A112" s="11" t="s">
        <v>248</v>
      </c>
      <c r="B112" s="23" t="s">
        <v>284</v>
      </c>
      <c r="C112" s="22" t="s">
        <v>2</v>
      </c>
      <c r="D112" s="9">
        <f>'DDED à completer '!D112</f>
        <v>0</v>
      </c>
      <c r="E112" s="10">
        <f>'chantier 3'!E112+'chantier 2'!E112+'chantier 1'!E112+'chantier 4'!E112</f>
        <v>15</v>
      </c>
      <c r="F112" s="9">
        <f t="shared" si="7"/>
        <v>0</v>
      </c>
      <c r="G112" s="21" t="s">
        <v>228</v>
      </c>
    </row>
    <row r="113" spans="1:7" ht="13.2" x14ac:dyDescent="0.25">
      <c r="A113" s="36" t="s">
        <v>191</v>
      </c>
      <c r="B113" s="37"/>
      <c r="C113" s="4"/>
      <c r="D113" s="4"/>
      <c r="E113" s="4"/>
      <c r="F113" s="5">
        <f>SUM(F114:F128)</f>
        <v>0</v>
      </c>
      <c r="G113" s="20"/>
    </row>
    <row r="114" spans="1:7" ht="13.2" x14ac:dyDescent="0.25">
      <c r="A114" s="11" t="s">
        <v>192</v>
      </c>
      <c r="B114" s="7" t="s">
        <v>249</v>
      </c>
      <c r="C114" s="8" t="s">
        <v>259</v>
      </c>
      <c r="D114" s="9">
        <f>'DDED à completer '!D114</f>
        <v>0</v>
      </c>
      <c r="E114" s="10">
        <f>'chantier 3'!E114+'chantier 2'!E114+'chantier 1'!E114+'chantier 4'!E114</f>
        <v>0</v>
      </c>
      <c r="F114" s="9">
        <f t="shared" ref="F114:F128" si="8">D114*E114</f>
        <v>0</v>
      </c>
      <c r="G114" s="21" t="s">
        <v>225</v>
      </c>
    </row>
    <row r="115" spans="1:7" ht="13.2" x14ac:dyDescent="0.25">
      <c r="A115" s="11" t="s">
        <v>194</v>
      </c>
      <c r="B115" s="7" t="s">
        <v>198</v>
      </c>
      <c r="C115" s="8" t="s">
        <v>62</v>
      </c>
      <c r="D115" s="9">
        <f>'DDED à completer '!D115</f>
        <v>0</v>
      </c>
      <c r="E115" s="10">
        <f>'chantier 3'!E115+'chantier 2'!E115+'chantier 1'!E115+'chantier 4'!E115</f>
        <v>0</v>
      </c>
      <c r="F115" s="9">
        <f t="shared" si="8"/>
        <v>0</v>
      </c>
      <c r="G115" s="21" t="s">
        <v>225</v>
      </c>
    </row>
    <row r="116" spans="1:7" ht="13.2" x14ac:dyDescent="0.25">
      <c r="A116" s="11" t="s">
        <v>195</v>
      </c>
      <c r="B116" s="7" t="s">
        <v>250</v>
      </c>
      <c r="C116" s="8" t="s">
        <v>62</v>
      </c>
      <c r="D116" s="9">
        <f>'DDED à completer '!D116</f>
        <v>0</v>
      </c>
      <c r="E116" s="10">
        <f>'chantier 3'!E116+'chantier 2'!E116+'chantier 1'!E116+'chantier 4'!E116</f>
        <v>0</v>
      </c>
      <c r="F116" s="9">
        <f t="shared" si="8"/>
        <v>0</v>
      </c>
      <c r="G116" s="21" t="s">
        <v>225</v>
      </c>
    </row>
    <row r="117" spans="1:7" ht="13.2" x14ac:dyDescent="0.25">
      <c r="A117" s="11" t="s">
        <v>196</v>
      </c>
      <c r="B117" s="7" t="s">
        <v>251</v>
      </c>
      <c r="C117" s="8" t="s">
        <v>62</v>
      </c>
      <c r="D117" s="9">
        <f>'DDED à completer '!D117</f>
        <v>0</v>
      </c>
      <c r="E117" s="10">
        <f>'chantier 3'!E117+'chantier 2'!E117+'chantier 1'!E117+'chantier 4'!E117</f>
        <v>0</v>
      </c>
      <c r="F117" s="9">
        <f t="shared" si="8"/>
        <v>0</v>
      </c>
      <c r="G117" s="21" t="s">
        <v>225</v>
      </c>
    </row>
    <row r="118" spans="1:7" ht="13.2" x14ac:dyDescent="0.25">
      <c r="A118" s="11" t="s">
        <v>197</v>
      </c>
      <c r="B118" s="7" t="s">
        <v>252</v>
      </c>
      <c r="C118" s="8" t="s">
        <v>62</v>
      </c>
      <c r="D118" s="9">
        <f>'DDED à completer '!D118</f>
        <v>0</v>
      </c>
      <c r="E118" s="10">
        <f>'chantier 3'!E118+'chantier 2'!E118+'chantier 1'!E118+'chantier 4'!E118</f>
        <v>20</v>
      </c>
      <c r="F118" s="9">
        <f t="shared" si="8"/>
        <v>0</v>
      </c>
      <c r="G118" s="21" t="s">
        <v>225</v>
      </c>
    </row>
    <row r="119" spans="1:7" ht="13.2" x14ac:dyDescent="0.25">
      <c r="A119" s="11" t="s">
        <v>199</v>
      </c>
      <c r="B119" s="7" t="s">
        <v>285</v>
      </c>
      <c r="C119" s="8" t="s">
        <v>62</v>
      </c>
      <c r="D119" s="9">
        <f>'DDED à completer '!D119</f>
        <v>0</v>
      </c>
      <c r="E119" s="10">
        <f>'chantier 3'!E119+'chantier 2'!E119+'chantier 1'!E119+'chantier 4'!E119</f>
        <v>20</v>
      </c>
      <c r="F119" s="9">
        <f t="shared" si="8"/>
        <v>0</v>
      </c>
      <c r="G119" s="21" t="s">
        <v>225</v>
      </c>
    </row>
    <row r="120" spans="1:7" ht="13.2" x14ac:dyDescent="0.25">
      <c r="A120" s="11" t="s">
        <v>200</v>
      </c>
      <c r="B120" s="7" t="s">
        <v>205</v>
      </c>
      <c r="C120" s="8" t="s">
        <v>62</v>
      </c>
      <c r="D120" s="9">
        <f>'DDED à completer '!D120</f>
        <v>0</v>
      </c>
      <c r="E120" s="10">
        <f>'chantier 3'!E120+'chantier 2'!E120+'chantier 1'!E120+'chantier 4'!E120</f>
        <v>20</v>
      </c>
      <c r="F120" s="9">
        <f t="shared" si="8"/>
        <v>0</v>
      </c>
      <c r="G120" s="21" t="s">
        <v>225</v>
      </c>
    </row>
    <row r="121" spans="1:7" ht="13.2" x14ac:dyDescent="0.25">
      <c r="A121" s="11" t="s">
        <v>201</v>
      </c>
      <c r="B121" s="7" t="s">
        <v>286</v>
      </c>
      <c r="C121" s="8" t="s">
        <v>62</v>
      </c>
      <c r="D121" s="9">
        <f>'DDED à completer '!D121</f>
        <v>0</v>
      </c>
      <c r="E121" s="10">
        <f>'chantier 3'!E121+'chantier 2'!E121+'chantier 1'!E121+'chantier 4'!E121</f>
        <v>20</v>
      </c>
      <c r="F121" s="9">
        <f t="shared" si="8"/>
        <v>0</v>
      </c>
      <c r="G121" s="21" t="s">
        <v>225</v>
      </c>
    </row>
    <row r="122" spans="1:7" ht="13.2" x14ac:dyDescent="0.25">
      <c r="A122" s="11" t="s">
        <v>202</v>
      </c>
      <c r="B122" s="7" t="s">
        <v>287</v>
      </c>
      <c r="C122" s="8" t="s">
        <v>62</v>
      </c>
      <c r="D122" s="9">
        <f>'DDED à completer '!D122</f>
        <v>0</v>
      </c>
      <c r="E122" s="10">
        <f>'chantier 3'!E122+'chantier 2'!E122+'chantier 1'!E122+'chantier 4'!E122</f>
        <v>20</v>
      </c>
      <c r="F122" s="9">
        <f t="shared" si="8"/>
        <v>0</v>
      </c>
      <c r="G122" s="21" t="s">
        <v>225</v>
      </c>
    </row>
    <row r="123" spans="1:7" ht="13.2" x14ac:dyDescent="0.25">
      <c r="A123" s="11" t="s">
        <v>203</v>
      </c>
      <c r="B123" s="7" t="s">
        <v>288</v>
      </c>
      <c r="C123" s="8" t="s">
        <v>62</v>
      </c>
      <c r="D123" s="9">
        <f>'DDED à completer '!D123</f>
        <v>0</v>
      </c>
      <c r="E123" s="10">
        <f>'chantier 3'!E123+'chantier 2'!E123+'chantier 1'!E123+'chantier 4'!E123</f>
        <v>20</v>
      </c>
      <c r="F123" s="9">
        <f t="shared" si="8"/>
        <v>0</v>
      </c>
      <c r="G123" s="21" t="s">
        <v>225</v>
      </c>
    </row>
    <row r="124" spans="1:7" ht="13.2" x14ac:dyDescent="0.25">
      <c r="A124" s="11" t="s">
        <v>204</v>
      </c>
      <c r="B124" s="7" t="s">
        <v>289</v>
      </c>
      <c r="C124" s="8" t="s">
        <v>62</v>
      </c>
      <c r="D124" s="9">
        <f>'DDED à completer '!D124</f>
        <v>0</v>
      </c>
      <c r="E124" s="10">
        <f>'chantier 3'!E124+'chantier 2'!E124+'chantier 1'!E124+'chantier 4'!E124</f>
        <v>20</v>
      </c>
      <c r="F124" s="9">
        <f t="shared" si="8"/>
        <v>0</v>
      </c>
      <c r="G124" s="21" t="s">
        <v>225</v>
      </c>
    </row>
    <row r="125" spans="1:7" ht="13.2" x14ac:dyDescent="0.25">
      <c r="A125" s="11" t="s">
        <v>206</v>
      </c>
      <c r="B125" s="7" t="s">
        <v>290</v>
      </c>
      <c r="C125" s="8" t="s">
        <v>62</v>
      </c>
      <c r="D125" s="9">
        <f>'DDED à completer '!D125</f>
        <v>0</v>
      </c>
      <c r="E125" s="10">
        <f>'chantier 3'!E125+'chantier 2'!E125+'chantier 1'!E125+'chantier 4'!E125</f>
        <v>20</v>
      </c>
      <c r="F125" s="9">
        <f t="shared" si="8"/>
        <v>0</v>
      </c>
      <c r="G125" s="21" t="s">
        <v>225</v>
      </c>
    </row>
    <row r="126" spans="1:7" ht="13.2" x14ac:dyDescent="0.3">
      <c r="A126" s="11" t="s">
        <v>207</v>
      </c>
      <c r="B126" s="14" t="s">
        <v>209</v>
      </c>
      <c r="C126" s="15" t="s">
        <v>210</v>
      </c>
      <c r="D126" s="9">
        <f>'DDED à completer '!D126</f>
        <v>0</v>
      </c>
      <c r="E126" s="10">
        <f>'chantier 3'!E126+'chantier 2'!E126+'chantier 1'!E126+'chantier 4'!E126</f>
        <v>0</v>
      </c>
      <c r="F126" s="9">
        <f t="shared" si="8"/>
        <v>0</v>
      </c>
      <c r="G126" s="21" t="s">
        <v>225</v>
      </c>
    </row>
    <row r="127" spans="1:7" ht="13.2" x14ac:dyDescent="0.3">
      <c r="A127" s="11" t="s">
        <v>208</v>
      </c>
      <c r="B127" s="14" t="s">
        <v>211</v>
      </c>
      <c r="C127" s="15" t="s">
        <v>210</v>
      </c>
      <c r="D127" s="9">
        <f>'DDED à completer '!D127</f>
        <v>0</v>
      </c>
      <c r="E127" s="10">
        <f>'chantier 3'!E127+'chantier 2'!E127+'chantier 1'!E127+'chantier 4'!E127</f>
        <v>0</v>
      </c>
      <c r="F127" s="9">
        <f t="shared" si="8"/>
        <v>0</v>
      </c>
      <c r="G127" s="21" t="s">
        <v>225</v>
      </c>
    </row>
    <row r="128" spans="1:7" ht="13.2" x14ac:dyDescent="0.25">
      <c r="A128" s="11" t="s">
        <v>261</v>
      </c>
      <c r="B128" s="7" t="s">
        <v>291</v>
      </c>
      <c r="C128" s="8" t="s">
        <v>212</v>
      </c>
      <c r="D128" s="9">
        <f>'DDED à completer '!D128</f>
        <v>0</v>
      </c>
      <c r="E128" s="10">
        <f>'chantier 3'!E128+'chantier 2'!E128+'chantier 1'!E128+'chantier 4'!E128</f>
        <v>20</v>
      </c>
      <c r="F128" s="9">
        <f t="shared" si="8"/>
        <v>0</v>
      </c>
      <c r="G128" s="21" t="s">
        <v>225</v>
      </c>
    </row>
    <row r="129" spans="1:7" ht="13.2" x14ac:dyDescent="0.25">
      <c r="A129" s="36" t="s">
        <v>253</v>
      </c>
      <c r="B129" s="37"/>
      <c r="C129" s="4"/>
      <c r="D129" s="4"/>
      <c r="E129" s="4"/>
      <c r="F129" s="5">
        <f>SUM(F130:F137)</f>
        <v>0</v>
      </c>
      <c r="G129" s="20"/>
    </row>
    <row r="130" spans="1:7" ht="13.2" x14ac:dyDescent="0.25">
      <c r="A130" s="11" t="s">
        <v>213</v>
      </c>
      <c r="B130" s="7" t="s">
        <v>254</v>
      </c>
      <c r="C130" s="8" t="s">
        <v>2</v>
      </c>
      <c r="D130" s="9">
        <f>'DDED à completer '!D130</f>
        <v>0</v>
      </c>
      <c r="E130" s="10">
        <f>'chantier 3'!E130+'chantier 2'!E130+'chantier 1'!E130+'chantier 4'!E130</f>
        <v>0</v>
      </c>
      <c r="F130" s="9">
        <f t="shared" ref="F130:F137" si="9">D130*E130</f>
        <v>0</v>
      </c>
      <c r="G130" s="21" t="s">
        <v>226</v>
      </c>
    </row>
    <row r="131" spans="1:7" ht="13.2" x14ac:dyDescent="0.25">
      <c r="A131" s="11" t="s">
        <v>214</v>
      </c>
      <c r="B131" s="7" t="s">
        <v>255</v>
      </c>
      <c r="C131" s="8" t="s">
        <v>2</v>
      </c>
      <c r="D131" s="9">
        <f>'DDED à completer '!D131</f>
        <v>0</v>
      </c>
      <c r="E131" s="10">
        <f>'chantier 3'!E131+'chantier 2'!E131+'chantier 1'!E131+'chantier 4'!E131</f>
        <v>0</v>
      </c>
      <c r="F131" s="9">
        <f t="shared" si="9"/>
        <v>0</v>
      </c>
      <c r="G131" s="21" t="s">
        <v>228</v>
      </c>
    </row>
    <row r="132" spans="1:7" ht="13.2" x14ac:dyDescent="0.25">
      <c r="A132" s="11" t="s">
        <v>216</v>
      </c>
      <c r="B132" s="7" t="s">
        <v>292</v>
      </c>
      <c r="C132" s="8" t="s">
        <v>46</v>
      </c>
      <c r="D132" s="9">
        <f>'DDED à completer '!D132</f>
        <v>0</v>
      </c>
      <c r="E132" s="10">
        <f>'chantier 3'!E132+'chantier 2'!E132+'chantier 1'!E132+'chantier 4'!E132</f>
        <v>558</v>
      </c>
      <c r="F132" s="9">
        <f t="shared" si="9"/>
        <v>0</v>
      </c>
      <c r="G132" s="21" t="s">
        <v>228</v>
      </c>
    </row>
    <row r="133" spans="1:7" ht="13.2" x14ac:dyDescent="0.25">
      <c r="A133" s="11" t="s">
        <v>217</v>
      </c>
      <c r="B133" s="7" t="s">
        <v>293</v>
      </c>
      <c r="C133" s="8" t="s">
        <v>46</v>
      </c>
      <c r="D133" s="9">
        <f>'DDED à completer '!D133</f>
        <v>0</v>
      </c>
      <c r="E133" s="10">
        <f>'chantier 3'!E133+'chantier 2'!E133+'chantier 1'!E133+'chantier 4'!E133</f>
        <v>0</v>
      </c>
      <c r="F133" s="9">
        <f t="shared" si="9"/>
        <v>0</v>
      </c>
      <c r="G133" s="21" t="s">
        <v>229</v>
      </c>
    </row>
    <row r="134" spans="1:7" ht="13.2" x14ac:dyDescent="0.25">
      <c r="A134" s="11" t="s">
        <v>218</v>
      </c>
      <c r="B134" s="7" t="s">
        <v>294</v>
      </c>
      <c r="C134" s="8" t="s">
        <v>49</v>
      </c>
      <c r="D134" s="9">
        <f>'DDED à completer '!D134</f>
        <v>0</v>
      </c>
      <c r="E134" s="10">
        <f>'chantier 3'!E134+'chantier 2'!E134+'chantier 1'!E134+'chantier 4'!E134</f>
        <v>417.54</v>
      </c>
      <c r="F134" s="9">
        <f t="shared" si="9"/>
        <v>0</v>
      </c>
      <c r="G134" s="21" t="s">
        <v>229</v>
      </c>
    </row>
    <row r="135" spans="1:7" ht="13.2" x14ac:dyDescent="0.25">
      <c r="A135" s="11" t="s">
        <v>219</v>
      </c>
      <c r="B135" s="7" t="s">
        <v>256</v>
      </c>
      <c r="C135" s="8" t="s">
        <v>46</v>
      </c>
      <c r="D135" s="9">
        <f>'DDED à completer '!D135</f>
        <v>0</v>
      </c>
      <c r="E135" s="10">
        <f>'chantier 3'!E135+'chantier 2'!E135+'chantier 1'!E135+'chantier 4'!E135</f>
        <v>0</v>
      </c>
      <c r="F135" s="9">
        <f t="shared" si="9"/>
        <v>0</v>
      </c>
      <c r="G135" s="21" t="s">
        <v>226</v>
      </c>
    </row>
    <row r="136" spans="1:7" ht="13.2" x14ac:dyDescent="0.25">
      <c r="A136" s="11" t="s">
        <v>220</v>
      </c>
      <c r="B136" s="7" t="s">
        <v>257</v>
      </c>
      <c r="C136" s="8" t="s">
        <v>46</v>
      </c>
      <c r="D136" s="9">
        <f>'DDED à completer '!D136</f>
        <v>0</v>
      </c>
      <c r="E136" s="10">
        <f>'chantier 3'!E136+'chantier 2'!E136+'chantier 1'!E136+'chantier 4'!E136</f>
        <v>0</v>
      </c>
      <c r="F136" s="9">
        <f t="shared" si="9"/>
        <v>0</v>
      </c>
      <c r="G136" s="21" t="s">
        <v>226</v>
      </c>
    </row>
    <row r="137" spans="1:7" ht="13.2" x14ac:dyDescent="0.25">
      <c r="A137" s="11" t="s">
        <v>221</v>
      </c>
      <c r="B137" s="7" t="s">
        <v>295</v>
      </c>
      <c r="C137" s="8" t="s">
        <v>46</v>
      </c>
      <c r="D137" s="9">
        <f>'DDED à completer '!D137</f>
        <v>0</v>
      </c>
      <c r="E137" s="10">
        <f>'chantier 3'!E137+'chantier 2'!E137+'chantier 1'!E137+'chantier 4'!E137</f>
        <v>0</v>
      </c>
      <c r="F137" s="9">
        <f t="shared" si="9"/>
        <v>0</v>
      </c>
      <c r="G137" s="21" t="s">
        <v>226</v>
      </c>
    </row>
    <row r="138" spans="1:7" ht="13.2" x14ac:dyDescent="0.3">
      <c r="A138" s="17"/>
      <c r="B138" s="17"/>
      <c r="C138" s="35" t="s">
        <v>222</v>
      </c>
      <c r="D138" s="35"/>
      <c r="E138" s="35"/>
      <c r="F138" s="18">
        <f>F129+F113+F93+F82+F74+F64+F42+F23+F12+F4</f>
        <v>0</v>
      </c>
    </row>
    <row r="139" spans="1:7" ht="13.2" x14ac:dyDescent="0.3">
      <c r="A139" s="17"/>
      <c r="B139" s="17"/>
      <c r="C139" s="35" t="s">
        <v>223</v>
      </c>
      <c r="D139" s="35"/>
      <c r="E139" s="35"/>
      <c r="F139" s="18">
        <f>F138*20%</f>
        <v>0</v>
      </c>
    </row>
    <row r="140" spans="1:7" ht="13.2" x14ac:dyDescent="0.3">
      <c r="A140" s="17"/>
      <c r="B140" s="17"/>
      <c r="C140" s="35" t="s">
        <v>224</v>
      </c>
      <c r="D140" s="35"/>
      <c r="E140" s="35"/>
      <c r="F140" s="18">
        <f>F138+F139</f>
        <v>0</v>
      </c>
    </row>
    <row r="143" spans="1:7" x14ac:dyDescent="0.25">
      <c r="E143" s="19"/>
    </row>
  </sheetData>
  <sheetProtection algorithmName="SHA-512" hashValue="oZB/DtILPZ064j8n1rZKJN4cjiFDoaCY8IAIxkSx31isURXrI4ePxobDvSx+65viXxkD4HeVvjRDhvTVSZg9rg==" saltValue="lelIUuqp9kHs7Vw1R7C5kA==" spinCount="100000" sheet="1" objects="1" scenarios="1"/>
  <mergeCells count="15">
    <mergeCell ref="C138:E138"/>
    <mergeCell ref="C139:E139"/>
    <mergeCell ref="C140:E140"/>
    <mergeCell ref="A64:B64"/>
    <mergeCell ref="A74:B74"/>
    <mergeCell ref="A82:B82"/>
    <mergeCell ref="A93:B93"/>
    <mergeCell ref="A113:B113"/>
    <mergeCell ref="A129:B129"/>
    <mergeCell ref="A42:B42"/>
    <mergeCell ref="A1:G1"/>
    <mergeCell ref="A2:G2"/>
    <mergeCell ref="A4:B4"/>
    <mergeCell ref="A12:B12"/>
    <mergeCell ref="A23:B2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&amp;C&amp;"Arial Narrow,Normal"MBC - DDED Commun à tous les lots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82B4-20CA-456C-91A3-A67D36C1FA12}">
  <dimension ref="C5:G10"/>
  <sheetViews>
    <sheetView workbookViewId="0">
      <selection activeCell="E29" sqref="E29"/>
    </sheetView>
  </sheetViews>
  <sheetFormatPr baseColWidth="10" defaultRowHeight="14.4" x14ac:dyDescent="0.3"/>
  <cols>
    <col min="3" max="3" width="14.88671875" customWidth="1"/>
    <col min="4" max="4" width="34.5546875" customWidth="1"/>
    <col min="5" max="5" width="19.109375" customWidth="1"/>
    <col min="6" max="6" width="13.6640625" customWidth="1"/>
    <col min="7" max="7" width="18.6640625" customWidth="1"/>
  </cols>
  <sheetData>
    <row r="5" spans="3:7" ht="27" customHeight="1" x14ac:dyDescent="0.3">
      <c r="C5" s="41" t="s">
        <v>266</v>
      </c>
      <c r="D5" s="41"/>
      <c r="E5" s="27" t="s">
        <v>264</v>
      </c>
      <c r="F5" s="27" t="s">
        <v>267</v>
      </c>
      <c r="G5" s="27" t="s">
        <v>268</v>
      </c>
    </row>
    <row r="6" spans="3:7" x14ac:dyDescent="0.3">
      <c r="C6" s="25" t="s">
        <v>304</v>
      </c>
      <c r="D6" s="25" t="s">
        <v>300</v>
      </c>
      <c r="E6" s="26">
        <f>'chantier 1'!F138</f>
        <v>0</v>
      </c>
      <c r="F6" s="26">
        <f>E6*20%</f>
        <v>0</v>
      </c>
      <c r="G6" s="26">
        <f>E6+F6</f>
        <v>0</v>
      </c>
    </row>
    <row r="7" spans="3:7" x14ac:dyDescent="0.3">
      <c r="C7" s="25" t="s">
        <v>301</v>
      </c>
      <c r="D7" s="25" t="s">
        <v>302</v>
      </c>
      <c r="E7" s="26">
        <f>'chantier 2'!F138</f>
        <v>0</v>
      </c>
      <c r="F7" s="26">
        <f>E7*20%</f>
        <v>0</v>
      </c>
      <c r="G7" s="26">
        <f t="shared" ref="G7:G9" si="0">E7+F7</f>
        <v>0</v>
      </c>
    </row>
    <row r="8" spans="3:7" x14ac:dyDescent="0.3">
      <c r="C8" s="25" t="s">
        <v>262</v>
      </c>
      <c r="D8" s="25" t="s">
        <v>303</v>
      </c>
      <c r="E8" s="26">
        <f>'chantier 3'!F138</f>
        <v>0</v>
      </c>
      <c r="F8" s="26">
        <f>E8*20%</f>
        <v>0</v>
      </c>
      <c r="G8" s="26">
        <f t="shared" si="0"/>
        <v>0</v>
      </c>
    </row>
    <row r="9" spans="3:7" x14ac:dyDescent="0.3">
      <c r="C9" s="25" t="s">
        <v>263</v>
      </c>
      <c r="D9" s="25" t="s">
        <v>269</v>
      </c>
      <c r="E9" s="26">
        <f>'chantier 4'!F138</f>
        <v>0</v>
      </c>
      <c r="F9" s="26">
        <f>E9*20%</f>
        <v>0</v>
      </c>
      <c r="G9" s="26">
        <f t="shared" si="0"/>
        <v>0</v>
      </c>
    </row>
    <row r="10" spans="3:7" ht="27" customHeight="1" x14ac:dyDescent="0.3">
      <c r="C10" s="42" t="s">
        <v>265</v>
      </c>
      <c r="D10" s="43"/>
      <c r="E10" s="28">
        <f>'GLOBAL '!F138</f>
        <v>0</v>
      </c>
      <c r="F10" s="28">
        <f>E10*20%</f>
        <v>0</v>
      </c>
      <c r="G10" s="28">
        <f>SUM(G6:G9)</f>
        <v>0</v>
      </c>
    </row>
  </sheetData>
  <sheetProtection algorithmName="SHA-512" hashValue="osEAeNTRp2HVprYgtyh/H3LurtAI5KDEiXtliFiz6qJD1so9hMrwN/ONpKV/NjP1S87GF4f3GcSTaFXUKP2h7Q==" saltValue="/OvviRQasDE/ft9pbFntKA==" spinCount="100000" sheet="1" objects="1" scenarios="1"/>
  <mergeCells count="2">
    <mergeCell ref="C5:D5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DDED à completer </vt:lpstr>
      <vt:lpstr>chantier 1</vt:lpstr>
      <vt:lpstr>chantier 2</vt:lpstr>
      <vt:lpstr>chantier 3</vt:lpstr>
      <vt:lpstr>chantier 4</vt:lpstr>
      <vt:lpstr>GLOBAL </vt:lpstr>
      <vt:lpstr>SYNTHESE</vt:lpstr>
      <vt:lpstr>'chantier 1'!Zone_d_impression</vt:lpstr>
      <vt:lpstr>'chantier 2'!Zone_d_impression</vt:lpstr>
      <vt:lpstr>'chantier 3'!Zone_d_impression</vt:lpstr>
      <vt:lpstr>'chantier 4'!Zone_d_impression</vt:lpstr>
      <vt:lpstr>'DDED à completer '!Zone_d_impression</vt:lpstr>
      <vt:lpstr>'GLOBAL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Jaouen</dc:creator>
  <cp:lastModifiedBy>Wladimir Martinez</cp:lastModifiedBy>
  <cp:lastPrinted>2022-02-03T12:57:57Z</cp:lastPrinted>
  <dcterms:created xsi:type="dcterms:W3CDTF">2020-09-30T08:22:24Z</dcterms:created>
  <dcterms:modified xsi:type="dcterms:W3CDTF">2025-06-04T10:02:13Z</dcterms:modified>
</cp:coreProperties>
</file>