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uroairport.sharepoint.com/sites/DPT_INFRA/Documents partages/40_Achats/AC_SPS_HSCT/Publication_DCE/"/>
    </mc:Choice>
  </mc:AlternateContent>
  <xr:revisionPtr revIDLastSave="579" documentId="8_{64C51A02-21F5-42F0-9E21-018EC64D034E}" xr6:coauthVersionLast="47" xr6:coauthVersionMax="47" xr10:uidLastSave="{96CED30D-9E80-4EAE-A3EF-79D0354657F9}"/>
  <bookViews>
    <workbookView xWindow="-120" yWindow="-120" windowWidth="29040" windowHeight="15720" activeTab="1" xr2:uid="{ECDBF090-965B-479D-BB79-4E168D197A92}"/>
  </bookViews>
  <sheets>
    <sheet name="PdG" sheetId="3" r:id="rId1"/>
    <sheet name="BPU" sheetId="4" r:id="rId2"/>
    <sheet name="DE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1" i="1" l="1"/>
  <c r="E140" i="1"/>
  <c r="E139" i="1"/>
  <c r="E138" i="1"/>
  <c r="E137" i="1"/>
  <c r="E136" i="1"/>
  <c r="E135" i="1"/>
  <c r="E134" i="1"/>
  <c r="E133" i="1"/>
  <c r="E132" i="1"/>
  <c r="E129" i="1"/>
  <c r="E128" i="1"/>
  <c r="E127" i="1"/>
  <c r="E126" i="1"/>
  <c r="E125" i="1"/>
  <c r="I124" i="1"/>
  <c r="B144" i="1" s="1"/>
  <c r="E124" i="1"/>
  <c r="E123" i="1"/>
  <c r="E122" i="1"/>
  <c r="E121" i="1"/>
  <c r="E120" i="1"/>
  <c r="E119" i="1"/>
  <c r="E118" i="1"/>
  <c r="E117" i="1"/>
  <c r="E116" i="1"/>
  <c r="E115" i="1"/>
  <c r="I16" i="1"/>
  <c r="I52" i="1"/>
  <c r="I88" i="1"/>
  <c r="B108" i="1"/>
  <c r="E154" i="1"/>
  <c r="E153" i="1"/>
  <c r="E152" i="1"/>
  <c r="E151" i="1"/>
  <c r="E150" i="1"/>
  <c r="E149" i="1"/>
  <c r="B72" i="1"/>
  <c r="B36" i="1"/>
  <c r="E156" i="1" l="1"/>
  <c r="E161" i="1" s="1"/>
  <c r="E143" i="1"/>
  <c r="E145" i="1" s="1"/>
  <c r="E101" i="1"/>
  <c r="E65" i="1"/>
  <c r="E29" i="1"/>
  <c r="E105" i="1"/>
  <c r="E104" i="1"/>
  <c r="E103" i="1"/>
  <c r="E102" i="1"/>
  <c r="E100" i="1"/>
  <c r="E99" i="1"/>
  <c r="E98" i="1"/>
  <c r="E97" i="1"/>
  <c r="E96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69" i="1"/>
  <c r="E68" i="1"/>
  <c r="E67" i="1"/>
  <c r="E66" i="1"/>
  <c r="E64" i="1"/>
  <c r="E63" i="1"/>
  <c r="E62" i="1"/>
  <c r="E61" i="1"/>
  <c r="E60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33" i="1"/>
  <c r="E32" i="1"/>
  <c r="E31" i="1"/>
  <c r="E30" i="1"/>
  <c r="E28" i="1"/>
  <c r="E27" i="1"/>
  <c r="E26" i="1"/>
  <c r="E25" i="1"/>
  <c r="E24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7" i="1"/>
  <c r="E107" i="1" l="1"/>
  <c r="E109" i="1" s="1"/>
  <c r="E71" i="1"/>
  <c r="E73" i="1" s="1"/>
  <c r="E35" i="1"/>
  <c r="E37" i="1" s="1"/>
  <c r="E160" i="1" l="1"/>
  <c r="E162" i="1" s="1"/>
</calcChain>
</file>

<file path=xl/sharedStrings.xml><?xml version="1.0" encoding="utf-8"?>
<sst xmlns="http://schemas.openxmlformats.org/spreadsheetml/2006/main" count="536" uniqueCount="94">
  <si>
    <t>Prestations</t>
  </si>
  <si>
    <t>Unité</t>
  </si>
  <si>
    <t>Quantité</t>
  </si>
  <si>
    <t>Prix unitaire €HT</t>
  </si>
  <si>
    <t>Prix total €HT</t>
  </si>
  <si>
    <t>Visite du site avec MOA, et MOE le cas échéant</t>
  </si>
  <si>
    <t>Inspection commune des zones en activité</t>
  </si>
  <si>
    <t>Ouverture et tenue à jour du Registre Journal</t>
  </si>
  <si>
    <t>Assistance au MOA à la déclaration préalable</t>
  </si>
  <si>
    <t>Assistance au MOE sur le respect du PGC dans les offres des entreprises</t>
  </si>
  <si>
    <t>Participation aux réunions en phase études</t>
  </si>
  <si>
    <t>Forfait</t>
  </si>
  <si>
    <t>Heures</t>
  </si>
  <si>
    <t>Analyse APS et émission d'un avis</t>
  </si>
  <si>
    <t>Analyse APD et émission d'un avis</t>
  </si>
  <si>
    <t>Analyse PRO et émission d'un avis</t>
  </si>
  <si>
    <t>Projet de DIUO et dossier de maintenance en phase conception</t>
  </si>
  <si>
    <t>Rédaction du PGC</t>
  </si>
  <si>
    <t>Collaboration avec le MOE pour le projet de plan d'installation de chantier</t>
  </si>
  <si>
    <t>Avis sur le calendrier général de l'opération</t>
  </si>
  <si>
    <t>Examen des documents de diagnostic (plomb, amiante, etc.)</t>
  </si>
  <si>
    <t>Assistance aux démarches DT/DICT</t>
  </si>
  <si>
    <t>Phase conception</t>
  </si>
  <si>
    <t>Phase réalisation</t>
  </si>
  <si>
    <t>Inspections communes avec les entreprises</t>
  </si>
  <si>
    <t>Collecte, analyse et harmonisation des PPSPS</t>
  </si>
  <si>
    <t>Mises à jour du PGC</t>
  </si>
  <si>
    <t>Réunions de chantier (1/semaine)</t>
  </si>
  <si>
    <t>Visites inopinées</t>
  </si>
  <si>
    <t>Inspection commune complémentaire des zones en activité</t>
  </si>
  <si>
    <t>Consignation registre journal, tenue à jour</t>
  </si>
  <si>
    <t>Bilan de mission</t>
  </si>
  <si>
    <t>Mise à jour et finalisation DIUO et dossier de maintenance</t>
  </si>
  <si>
    <t>Réunions de coordination à l'initiative du CSPS ou du MOE</t>
  </si>
  <si>
    <t>Facteurs de majoration</t>
  </si>
  <si>
    <t>Complexité architecturale</t>
  </si>
  <si>
    <t>Principes de construction innovants ou spécifiques d'un point de vue prévention des risques</t>
  </si>
  <si>
    <t>Part de travaux de terrassement importante</t>
  </si>
  <si>
    <t>Présence d'amiante ou de plomb dans les ouvrages existants</t>
  </si>
  <si>
    <t>Facteurs de minoration</t>
  </si>
  <si>
    <t>Entreprise générale</t>
  </si>
  <si>
    <t>Niveaux de sous traitance limités à 2</t>
  </si>
  <si>
    <t>Contraintes environnementales (préservation de la faune et de la flore, gestion des déchets, poussières,…)</t>
  </si>
  <si>
    <t>Opérations de catégories 2 ou 3
Montant des travaux inférieur à 400 000 €HT</t>
  </si>
  <si>
    <t>Total €HT</t>
  </si>
  <si>
    <t>Opérations de catégories 2
Montant des travaux supérieur à 2 000 000 €HT</t>
  </si>
  <si>
    <t>Intervention de nuit, par nuit (entre 21h et 6h)</t>
  </si>
  <si>
    <t>Semaine de 35h, horaires de journée (entre 6h et 21h)</t>
  </si>
  <si>
    <t>Journée ponctuelle de 7h, mission exceptionnelle de courte durée</t>
  </si>
  <si>
    <t>Aéroport de Bâle-Mulhouse</t>
  </si>
  <si>
    <t>3.</t>
  </si>
  <si>
    <t xml:space="preserve">MARCHE DE SERVICES
</t>
  </si>
  <si>
    <t>Présence de nuit (réunions, visites, etc.) entre 22h et 6h</t>
  </si>
  <si>
    <t>Opérations de catégories 2
Montant des travaux compris entre 400 000 €HT et 2 000 000 €HT</t>
  </si>
  <si>
    <t>Heure</t>
  </si>
  <si>
    <t>Journée de 7h, mission répétitive sur une durée déterminée</t>
  </si>
  <si>
    <t>Bordereau de Prix Unitaires (BPU)
Devis Estimatif (DE)</t>
  </si>
  <si>
    <t>Accord cadre 
Coordination SPS &amp; Préventeur HSCT</t>
  </si>
  <si>
    <t>Forfait 1 semaine</t>
  </si>
  <si>
    <t>Forfait 1 nuit</t>
  </si>
  <si>
    <t>Forfait 1 jour ponctuel</t>
  </si>
  <si>
    <t>Forfait 1 jour régulier</t>
  </si>
  <si>
    <t>Demi-journée ponctuelle de 3,5h, mission exceptionnelle de courte durée</t>
  </si>
  <si>
    <t>Forfait 1/2 jour ponctuel</t>
  </si>
  <si>
    <t>Forfait 1/2 jour répétitif</t>
  </si>
  <si>
    <t>Demi-journée de 3,5h, mission répétitive sur une durée déterminée</t>
  </si>
  <si>
    <t>Opérations de catégories 3
Montant des travaux inférieur à 400 000 €HT</t>
  </si>
  <si>
    <t>Total coefficients</t>
  </si>
  <si>
    <t>Coefficient</t>
  </si>
  <si>
    <t>Retenu</t>
  </si>
  <si>
    <t>Rédaction du PGC(S)</t>
  </si>
  <si>
    <t>Assistance au MOE sur le respect du PGC(S) dans les offres des entreprises</t>
  </si>
  <si>
    <t>Mises à jour du PGC(S)</t>
  </si>
  <si>
    <t>Sous-Total €HT</t>
  </si>
  <si>
    <t>Facteur de majoration/minoration</t>
  </si>
  <si>
    <t>Total Général €HT</t>
  </si>
  <si>
    <t>Total Lot 1 €HT</t>
  </si>
  <si>
    <t>Total Lot 2 €HT</t>
  </si>
  <si>
    <t>Contraintes liées à la réalisation des travaux dans une zone en activité contrainte</t>
  </si>
  <si>
    <t>Totaux généraux</t>
  </si>
  <si>
    <t>Opération simulée n°1 : Réaménagement d'un niveau d'un bâtiment de bureaux / surface 300 m²</t>
  </si>
  <si>
    <t>Caractéristiques de l'opération :
- Missions MOE: APD - PRO
- Montant des travaux : 300 000 €HT
- Durée du chantier : 3 mois
- Nombre d'entreprises principales : 5
- Opération de catégorie : 3</t>
  </si>
  <si>
    <t>Opération simulée n°2 : Réfection de chaussées aéronautiques</t>
  </si>
  <si>
    <t>Opération simulée n°3 : Réaménagement partiel d'un niveau du terminal</t>
  </si>
  <si>
    <t>Caractéristiques de l'opération :
- Missions MOE: APS - APD - PRO
- Montant des travaux : 1 500 000 €HT
- Durée du chantier : 8 mois
- Nombre d'entreprises principales : 8
- Opération de catégorie : 2</t>
  </si>
  <si>
    <t>Opération simulée n°4 : Construction d'un bâtiment pour services techniques</t>
  </si>
  <si>
    <t>Caractéristiques de l'opération :
- Missions MOE: APS - APD - PRO
- Montant des travaux : 3 500 000 €HT
- Durée du chantier : 12 mois
- Nombre d'entreprises principales : 10
- Opération de catégorie : 2</t>
  </si>
  <si>
    <t>Caractéristiques de l'opération :
- Missions MOE: PRO
- Montant des travaux : 4 500 000 €HT
- Durée du chantier : 6 mois
- Nombre d'entreprises principales : 3
- Opération de catégorie : 2</t>
  </si>
  <si>
    <t>Forfait
1 semaine</t>
  </si>
  <si>
    <t>Forfait
1 nuit</t>
  </si>
  <si>
    <t>Forfait
1 jour</t>
  </si>
  <si>
    <t>Forfait
1/2 jour</t>
  </si>
  <si>
    <t>Volet 1 : Coordination SPS</t>
  </si>
  <si>
    <t>Volet 2 : Préventeur HSCT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</si>
</sst>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"/>
  </numFmts>
  <fonts count="25" x14ac:knownFonts="1">
    <font>
      <sz val="11"/>
      <color theme="1"/>
      <name val="Aptos Narrow"/>
      <family val="2"/>
      <scheme val="minor"/>
    </font>
    <font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28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36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i/>
      <sz val="9"/>
      <name val="Arial"/>
      <family val="2"/>
    </font>
    <font>
      <i/>
      <sz val="11"/>
      <name val="Arial"/>
      <family val="2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9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Alignment="1">
      <alignment vertical="center"/>
    </xf>
    <xf numFmtId="0" fontId="3" fillId="0" borderId="0" xfId="1" applyFont="1" applyAlignment="1">
      <alignment vertical="top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11" fillId="0" borderId="0" xfId="1" applyFont="1" applyAlignment="1">
      <alignment vertical="top" wrapText="1"/>
    </xf>
    <xf numFmtId="0" fontId="6" fillId="0" borderId="0" xfId="1" applyFont="1" applyAlignment="1">
      <alignment vertical="center" wrapText="1"/>
    </xf>
    <xf numFmtId="0" fontId="11" fillId="0" borderId="0" xfId="1" applyFont="1"/>
    <xf numFmtId="0" fontId="12" fillId="0" borderId="0" xfId="1" applyFont="1" applyAlignment="1">
      <alignment horizontal="right" vertical="top" wrapText="1"/>
    </xf>
    <xf numFmtId="0" fontId="6" fillId="0" borderId="0" xfId="1" applyFont="1" applyAlignment="1">
      <alignment vertical="top" wrapText="1"/>
    </xf>
    <xf numFmtId="0" fontId="6" fillId="0" borderId="0" xfId="1" applyFont="1"/>
    <xf numFmtId="0" fontId="1" fillId="0" borderId="0" xfId="1" applyAlignment="1">
      <alignment vertical="top" wrapText="1"/>
    </xf>
    <xf numFmtId="0" fontId="13" fillId="0" borderId="0" xfId="2" applyAlignment="1" applyProtection="1">
      <alignment vertical="top" wrapText="1"/>
    </xf>
    <xf numFmtId="0" fontId="13" fillId="0" borderId="0" xfId="2" applyAlignment="1" applyProtection="1"/>
    <xf numFmtId="0" fontId="12" fillId="0" borderId="0" xfId="1" applyFont="1" applyAlignment="1">
      <alignment vertical="center" wrapText="1"/>
    </xf>
    <xf numFmtId="0" fontId="14" fillId="0" borderId="0" xfId="1" applyFont="1" applyAlignment="1">
      <alignment vertical="top" wrapText="1"/>
    </xf>
    <xf numFmtId="0" fontId="6" fillId="0" borderId="0" xfId="1" applyFont="1" applyAlignment="1">
      <alignment horizontal="right" vertical="center" wrapText="1"/>
    </xf>
    <xf numFmtId="0" fontId="15" fillId="0" borderId="0" xfId="1" applyFont="1" applyAlignment="1">
      <alignment vertical="top" wrapText="1"/>
    </xf>
    <xf numFmtId="0" fontId="16" fillId="0" borderId="0" xfId="1" applyFont="1"/>
    <xf numFmtId="0" fontId="1" fillId="0" borderId="0" xfId="1"/>
    <xf numFmtId="0" fontId="17" fillId="0" borderId="0" xfId="1" applyFont="1" applyAlignment="1">
      <alignment vertical="center" wrapText="1"/>
    </xf>
    <xf numFmtId="0" fontId="12" fillId="0" borderId="0" xfId="1" applyFont="1"/>
    <xf numFmtId="0" fontId="18" fillId="0" borderId="0" xfId="1" applyFont="1" applyAlignment="1">
      <alignment vertical="center" wrapText="1"/>
    </xf>
    <xf numFmtId="0" fontId="1" fillId="0" borderId="0" xfId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20" fillId="0" borderId="10" xfId="0" applyFont="1" applyBorder="1" applyAlignment="1">
      <alignment vertical="center"/>
    </xf>
    <xf numFmtId="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9" fontId="0" fillId="0" borderId="0" xfId="3" applyFont="1" applyAlignment="1">
      <alignment horizontal="center" vertical="center"/>
    </xf>
    <xf numFmtId="9" fontId="0" fillId="0" borderId="0" xfId="3" applyFont="1" applyAlignment="1">
      <alignment horizontal="center" vertical="center" wrapText="1"/>
    </xf>
    <xf numFmtId="9" fontId="20" fillId="0" borderId="10" xfId="3" applyFont="1" applyBorder="1" applyAlignment="1">
      <alignment horizontal="center" vertical="center"/>
    </xf>
    <xf numFmtId="9" fontId="0" fillId="0" borderId="10" xfId="3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vertical="center"/>
    </xf>
    <xf numFmtId="0" fontId="20" fillId="5" borderId="10" xfId="0" applyFont="1" applyFill="1" applyBorder="1" applyAlignment="1">
      <alignment horizontal="center" vertical="center" wrapText="1"/>
    </xf>
    <xf numFmtId="164" fontId="20" fillId="5" borderId="10" xfId="0" applyNumberFormat="1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vertical="center" wrapText="1"/>
    </xf>
    <xf numFmtId="0" fontId="0" fillId="4" borderId="10" xfId="0" applyFill="1" applyBorder="1" applyAlignment="1">
      <alignment horizontal="center" vertical="center"/>
    </xf>
    <xf numFmtId="164" fontId="0" fillId="4" borderId="10" xfId="0" applyNumberFormat="1" applyFill="1" applyBorder="1" applyAlignment="1">
      <alignment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right" vertical="center"/>
    </xf>
    <xf numFmtId="9" fontId="20" fillId="0" borderId="0" xfId="3" applyFont="1" applyAlignment="1">
      <alignment horizontal="center" vertical="center"/>
    </xf>
    <xf numFmtId="164" fontId="20" fillId="0" borderId="10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9" fontId="0" fillId="0" borderId="0" xfId="3" applyFont="1" applyFill="1" applyAlignment="1">
      <alignment horizontal="center" vertical="center"/>
    </xf>
    <xf numFmtId="9" fontId="20" fillId="0" borderId="10" xfId="0" applyNumberFormat="1" applyFont="1" applyBorder="1" applyAlignment="1">
      <alignment horizontal="center" vertical="center"/>
    </xf>
    <xf numFmtId="0" fontId="23" fillId="7" borderId="10" xfId="0" applyFont="1" applyFill="1" applyBorder="1" applyAlignment="1">
      <alignment vertical="center"/>
    </xf>
    <xf numFmtId="0" fontId="0" fillId="4" borderId="10" xfId="0" applyFill="1" applyBorder="1" applyAlignment="1">
      <alignment horizontal="center" vertical="center" wrapText="1"/>
    </xf>
    <xf numFmtId="164" fontId="0" fillId="4" borderId="10" xfId="0" applyNumberFormat="1" applyFill="1" applyBorder="1" applyAlignment="1">
      <alignment vertical="center" wrapText="1"/>
    </xf>
    <xf numFmtId="0" fontId="20" fillId="5" borderId="10" xfId="0" applyFont="1" applyFill="1" applyBorder="1" applyAlignment="1">
      <alignment horizontal="center" vertical="center"/>
    </xf>
    <xf numFmtId="164" fontId="20" fillId="5" borderId="10" xfId="0" applyNumberFormat="1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vertical="center" wrapText="1"/>
    </xf>
    <xf numFmtId="44" fontId="21" fillId="0" borderId="0" xfId="4" applyFont="1" applyAlignment="1">
      <alignment horizontal="right" vertical="center"/>
    </xf>
    <xf numFmtId="44" fontId="0" fillId="4" borderId="10" xfId="4" applyFont="1" applyFill="1" applyBorder="1" applyAlignment="1">
      <alignment horizontal="right" vertical="center" wrapText="1"/>
    </xf>
    <xf numFmtId="44" fontId="20" fillId="5" borderId="10" xfId="4" applyFont="1" applyFill="1" applyBorder="1" applyAlignment="1">
      <alignment horizontal="center" vertical="center"/>
    </xf>
    <xf numFmtId="44" fontId="0" fillId="0" borderId="10" xfId="4" applyFont="1" applyBorder="1" applyAlignment="1">
      <alignment horizontal="right" vertical="center"/>
    </xf>
    <xf numFmtId="44" fontId="20" fillId="0" borderId="10" xfId="4" applyFont="1" applyBorder="1" applyAlignment="1">
      <alignment horizontal="right" vertical="center"/>
    </xf>
    <xf numFmtId="44" fontId="20" fillId="0" borderId="0" xfId="4" applyFont="1" applyAlignment="1">
      <alignment horizontal="right" vertical="center"/>
    </xf>
    <xf numFmtId="44" fontId="0" fillId="0" borderId="0" xfId="4" applyFont="1" applyAlignment="1">
      <alignment horizontal="right" vertical="center"/>
    </xf>
    <xf numFmtId="0" fontId="20" fillId="0" borderId="17" xfId="0" applyFont="1" applyBorder="1" applyAlignment="1">
      <alignment horizontal="right" vertical="center"/>
    </xf>
    <xf numFmtId="164" fontId="20" fillId="0" borderId="18" xfId="0" applyNumberFormat="1" applyFont="1" applyBorder="1" applyAlignment="1">
      <alignment vertical="center"/>
    </xf>
    <xf numFmtId="0" fontId="20" fillId="0" borderId="19" xfId="0" applyFont="1" applyBorder="1" applyAlignment="1">
      <alignment horizontal="right" vertical="center"/>
    </xf>
    <xf numFmtId="0" fontId="20" fillId="0" borderId="20" xfId="0" applyFont="1" applyBorder="1" applyAlignment="1">
      <alignment horizontal="center" vertical="center"/>
    </xf>
    <xf numFmtId="44" fontId="20" fillId="0" borderId="20" xfId="4" applyFont="1" applyBorder="1" applyAlignment="1">
      <alignment horizontal="right" vertical="center"/>
    </xf>
    <xf numFmtId="164" fontId="20" fillId="0" borderId="21" xfId="0" applyNumberFormat="1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0" fontId="21" fillId="0" borderId="23" xfId="0" applyFont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20" fillId="4" borderId="10" xfId="0" applyFont="1" applyFill="1" applyBorder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165" fontId="7" fillId="2" borderId="4" xfId="1" applyNumberFormat="1" applyFont="1" applyFill="1" applyBorder="1" applyAlignment="1">
      <alignment horizontal="center" vertical="center" wrapText="1"/>
    </xf>
    <xf numFmtId="165" fontId="7" fillId="2" borderId="7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right" vertical="center" wrapText="1"/>
    </xf>
    <xf numFmtId="0" fontId="21" fillId="3" borderId="11" xfId="0" applyFont="1" applyFill="1" applyBorder="1" applyAlignment="1">
      <alignment vertical="center"/>
    </xf>
    <xf numFmtId="0" fontId="21" fillId="3" borderId="12" xfId="0" applyFont="1" applyFill="1" applyBorder="1" applyAlignment="1">
      <alignment vertical="center"/>
    </xf>
    <xf numFmtId="0" fontId="21" fillId="3" borderId="13" xfId="0" applyFont="1" applyFill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1" fillId="6" borderId="14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21" fillId="6" borderId="16" xfId="0" applyFont="1" applyFill="1" applyBorder="1" applyAlignment="1">
      <alignment vertical="center"/>
    </xf>
    <xf numFmtId="0" fontId="24" fillId="7" borderId="10" xfId="0" applyFont="1" applyFill="1" applyBorder="1" applyAlignment="1">
      <alignment horizontal="left" vertical="center" wrapText="1"/>
    </xf>
  </cellXfs>
  <cellStyles count="5">
    <cellStyle name="Lien hypertexte" xfId="2" builtinId="8"/>
    <cellStyle name="Monétaire" xfId="4" builtinId="4"/>
    <cellStyle name="Normal" xfId="0" builtinId="0"/>
    <cellStyle name="Normal 2" xfId="1" xr:uid="{20CB0A50-8670-4A1A-ACAF-258B4B9E7F8D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1060054</xdr:colOff>
      <xdr:row>0</xdr:row>
      <xdr:rowOff>110436</xdr:rowOff>
    </xdr:from>
    <xdr:to>
      <xdr:col>5</xdr:col>
      <xdr:colOff>156513</xdr:colOff>
      <xdr:row>2</xdr:row>
      <xdr:rowOff>121478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5B7CA65-1D68-473A-A3DC-B1FBCFD6D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89079" y="110436"/>
          <a:ext cx="1544384" cy="372992"/>
        </a:xfrm>
        <a:prstGeom prst="rect">
          <a:avLst/>
        </a:prstGeom>
      </xdr:spPr>
    </xdr:pic>
    <xdr:clientData/>
  </xdr:twoCellAnchor>
  <xdr:twoCellAnchor editAs="oneCell">
    <xdr:from>
      <xdr:col>2</xdr:col>
      <xdr:colOff>894463</xdr:colOff>
      <xdr:row>11</xdr:row>
      <xdr:rowOff>13804</xdr:rowOff>
    </xdr:from>
    <xdr:to>
      <xdr:col>6</xdr:col>
      <xdr:colOff>349111</xdr:colOff>
      <xdr:row>29</xdr:row>
      <xdr:rowOff>376720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549C6A4-2ADE-FF26-04A1-2D9147A97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3159" y="4790108"/>
          <a:ext cx="4824539" cy="3344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B2CAF-DE42-43F7-BC17-6A6BA830835C}">
  <dimension ref="A2:I34"/>
  <sheetViews>
    <sheetView view="pageBreakPreview" zoomScale="60" zoomScaleNormal="69" workbookViewId="0">
      <selection activeCell="K7" sqref="K7"/>
    </sheetView>
  </sheetViews>
  <sheetFormatPr baseColWidth="10" defaultColWidth="11.42578125" defaultRowHeight="12.75" x14ac:dyDescent="0.25"/>
  <cols>
    <col min="1" max="1" width="5.5703125" style="6" customWidth="1"/>
    <col min="2" max="2" width="9.85546875" style="6" customWidth="1"/>
    <col min="3" max="3" width="33.140625" style="6" customWidth="1"/>
    <col min="4" max="4" width="7.28515625" style="6" customWidth="1"/>
    <col min="5" max="5" width="36.7109375" style="6" customWidth="1"/>
    <col min="6" max="6" width="3.42578125" style="6" customWidth="1"/>
    <col min="7" max="7" width="5.28515625" style="6" customWidth="1"/>
    <col min="8" max="16384" width="11.42578125" style="6"/>
  </cols>
  <sheetData>
    <row r="2" spans="2:7" ht="15.75" x14ac:dyDescent="0.25">
      <c r="B2" s="5" t="s">
        <v>49</v>
      </c>
    </row>
    <row r="3" spans="2:7" ht="72" customHeight="1" x14ac:dyDescent="0.25">
      <c r="B3" s="7"/>
    </row>
    <row r="4" spans="2:7" ht="75.75" customHeight="1" x14ac:dyDescent="0.25">
      <c r="B4" s="90" t="s">
        <v>57</v>
      </c>
      <c r="C4" s="90"/>
      <c r="D4" s="90"/>
      <c r="E4" s="90"/>
      <c r="F4" s="90"/>
      <c r="G4" s="8"/>
    </row>
    <row r="5" spans="2:7" ht="18" customHeight="1" x14ac:dyDescent="0.25">
      <c r="B5" s="9"/>
    </row>
    <row r="6" spans="2:7" ht="13.5" thickBot="1" x14ac:dyDescent="0.3">
      <c r="B6" s="9"/>
    </row>
    <row r="7" spans="2:7" ht="49.5" customHeight="1" thickTop="1" x14ac:dyDescent="0.25">
      <c r="B7" s="91" t="s">
        <v>50</v>
      </c>
      <c r="C7" s="94" t="s">
        <v>51</v>
      </c>
      <c r="D7" s="94"/>
      <c r="E7" s="94"/>
      <c r="F7" s="10"/>
    </row>
    <row r="8" spans="2:7" ht="42" customHeight="1" x14ac:dyDescent="0.25">
      <c r="B8" s="92"/>
      <c r="C8" s="95" t="s">
        <v>56</v>
      </c>
      <c r="D8" s="95"/>
      <c r="E8" s="95"/>
      <c r="F8" s="97"/>
    </row>
    <row r="9" spans="2:7" ht="21" customHeight="1" thickBot="1" x14ac:dyDescent="0.3">
      <c r="B9" s="93"/>
      <c r="C9" s="96"/>
      <c r="D9" s="96"/>
      <c r="E9" s="96"/>
      <c r="F9" s="98"/>
    </row>
    <row r="10" spans="2:7" ht="13.5" thickTop="1" x14ac:dyDescent="0.25">
      <c r="B10" s="11"/>
    </row>
    <row r="11" spans="2:7" ht="42.75" customHeight="1" x14ac:dyDescent="0.25">
      <c r="B11" s="11"/>
    </row>
    <row r="12" spans="2:7" x14ac:dyDescent="0.2">
      <c r="B12" s="11"/>
      <c r="C12" s="12"/>
      <c r="D12" s="13"/>
      <c r="E12" s="14"/>
    </row>
    <row r="13" spans="2:7" x14ac:dyDescent="0.2">
      <c r="B13" s="15"/>
      <c r="C13" s="16"/>
      <c r="D13" s="13"/>
      <c r="E13" s="17"/>
    </row>
    <row r="14" spans="2:7" x14ac:dyDescent="0.2">
      <c r="B14" s="15"/>
      <c r="C14" s="16"/>
      <c r="D14" s="13"/>
      <c r="E14" s="17"/>
    </row>
    <row r="15" spans="2:7" x14ac:dyDescent="0.2">
      <c r="B15" s="18"/>
      <c r="C15" s="16"/>
      <c r="D15" s="13"/>
      <c r="E15" s="17"/>
    </row>
    <row r="16" spans="2:7" x14ac:dyDescent="0.2">
      <c r="B16" s="18"/>
      <c r="C16" s="16"/>
      <c r="D16" s="13"/>
      <c r="E16" s="17"/>
    </row>
    <row r="17" spans="1:9" x14ac:dyDescent="0.2">
      <c r="B17" s="18"/>
      <c r="C17" s="19"/>
      <c r="D17" s="13"/>
      <c r="E17" s="20"/>
    </row>
    <row r="18" spans="1:9" x14ac:dyDescent="0.25">
      <c r="B18" s="18"/>
      <c r="C18" s="21"/>
      <c r="D18" s="13"/>
      <c r="E18" s="21"/>
    </row>
    <row r="19" spans="1:9" x14ac:dyDescent="0.25">
      <c r="B19" s="18"/>
      <c r="C19" s="21"/>
      <c r="D19" s="13"/>
      <c r="E19" s="21"/>
    </row>
    <row r="20" spans="1:9" x14ac:dyDescent="0.2">
      <c r="B20" s="18"/>
      <c r="C20" s="14"/>
      <c r="D20" s="22"/>
      <c r="E20" s="12"/>
    </row>
    <row r="21" spans="1:9" x14ac:dyDescent="0.2">
      <c r="B21" s="23"/>
      <c r="C21" s="17"/>
      <c r="D21" s="22"/>
      <c r="E21" s="16"/>
    </row>
    <row r="22" spans="1:9" x14ac:dyDescent="0.2">
      <c r="B22" s="23"/>
      <c r="C22" s="20"/>
      <c r="D22" s="22"/>
      <c r="E22" s="16"/>
    </row>
    <row r="23" spans="1:9" x14ac:dyDescent="0.2">
      <c r="B23" s="99"/>
      <c r="C23" s="17"/>
      <c r="D23" s="22"/>
      <c r="E23" s="16"/>
    </row>
    <row r="24" spans="1:9" x14ac:dyDescent="0.2">
      <c r="B24" s="99"/>
      <c r="C24" s="17"/>
      <c r="D24" s="22"/>
      <c r="E24" s="24"/>
    </row>
    <row r="25" spans="1:9" x14ac:dyDescent="0.2">
      <c r="B25" s="99"/>
      <c r="C25" s="17"/>
      <c r="D25" s="17"/>
      <c r="E25" s="21"/>
    </row>
    <row r="26" spans="1:9" x14ac:dyDescent="0.2">
      <c r="B26" s="99"/>
      <c r="C26" s="17"/>
      <c r="D26" s="17"/>
      <c r="E26" s="21"/>
    </row>
    <row r="27" spans="1:9" x14ac:dyDescent="0.2">
      <c r="B27" s="99"/>
      <c r="C27" s="17"/>
      <c r="D27" s="17"/>
      <c r="E27" s="21"/>
      <c r="H27" s="25"/>
      <c r="I27" s="26"/>
    </row>
    <row r="28" spans="1:9" x14ac:dyDescent="0.2">
      <c r="B28" s="99"/>
      <c r="C28" s="17"/>
      <c r="D28" s="21"/>
      <c r="E28" s="27"/>
      <c r="H28" s="28"/>
      <c r="I28" s="26"/>
    </row>
    <row r="29" spans="1:9" x14ac:dyDescent="0.2">
      <c r="B29" s="23"/>
      <c r="C29" s="20"/>
      <c r="D29" s="13"/>
      <c r="E29" s="29"/>
      <c r="H29" s="28"/>
      <c r="I29" s="28"/>
    </row>
    <row r="30" spans="1:9" ht="48.75" customHeight="1" x14ac:dyDescent="0.25">
      <c r="B30" s="11"/>
    </row>
    <row r="31" spans="1:9" hidden="1" x14ac:dyDescent="0.25"/>
    <row r="32" spans="1:9" ht="42" customHeight="1" x14ac:dyDescent="0.25">
      <c r="A32" s="30"/>
      <c r="B32" s="89"/>
      <c r="C32" s="89"/>
      <c r="D32" s="89"/>
      <c r="E32" s="89"/>
      <c r="F32" s="30"/>
    </row>
    <row r="33" spans="1:6" ht="3.75" customHeight="1" x14ac:dyDescent="0.25">
      <c r="B33" s="31"/>
    </row>
    <row r="34" spans="1:6" s="30" customFormat="1" ht="51.75" customHeight="1" x14ac:dyDescent="0.25">
      <c r="A34" s="6"/>
      <c r="B34" s="32"/>
      <c r="C34" s="6"/>
      <c r="D34" s="6"/>
      <c r="E34" s="6"/>
      <c r="F34" s="6"/>
    </row>
  </sheetData>
  <mergeCells count="7">
    <mergeCell ref="B32:E32"/>
    <mergeCell ref="B4:F4"/>
    <mergeCell ref="B7:B9"/>
    <mergeCell ref="C7:E7"/>
    <mergeCell ref="C8:E9"/>
    <mergeCell ref="F8:F9"/>
    <mergeCell ref="B23:B28"/>
  </mergeCells>
  <pageMargins left="0.39370078740157483" right="0.39370078740157483" top="0.47244094488188981" bottom="0.74803149606299213" header="0.35433070866141736" footer="0.51181102362204722"/>
  <pageSetup paperSize="9" scale="89" orientation="portrait" r:id="rId1"/>
  <headerFooter differentFirst="1" alignWithMargins="0">
    <oddFooter>&amp;C&amp;8&amp;F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10E67-7B64-45B7-B570-E621BDC6B2A3}">
  <sheetPr>
    <pageSetUpPr fitToPage="1"/>
  </sheetPr>
  <dimension ref="A1:D113"/>
  <sheetViews>
    <sheetView tabSelected="1" view="pageBreakPreview" topLeftCell="A72" zoomScale="60" zoomScaleNormal="85" workbookViewId="0">
      <selection activeCell="F110" sqref="F110"/>
    </sheetView>
  </sheetViews>
  <sheetFormatPr baseColWidth="10" defaultColWidth="11.42578125" defaultRowHeight="15" x14ac:dyDescent="0.25"/>
  <cols>
    <col min="1" max="1" width="67" style="2" bestFit="1" customWidth="1"/>
    <col min="2" max="2" width="22.42578125" style="3" customWidth="1"/>
    <col min="3" max="3" width="18.5703125" style="4" customWidth="1"/>
    <col min="4" max="16384" width="11.42578125" style="2"/>
  </cols>
  <sheetData>
    <row r="1" spans="1:3" ht="30" customHeight="1" x14ac:dyDescent="0.25">
      <c r="A1" s="100" t="s">
        <v>92</v>
      </c>
      <c r="B1" s="101"/>
      <c r="C1" s="102"/>
    </row>
    <row r="2" spans="1:3" ht="30" x14ac:dyDescent="0.25">
      <c r="A2" s="50" t="s">
        <v>43</v>
      </c>
      <c r="B2" s="51"/>
      <c r="C2" s="52"/>
    </row>
    <row r="3" spans="1:3" s="1" customFormat="1" x14ac:dyDescent="0.25">
      <c r="A3" s="48" t="s">
        <v>0</v>
      </c>
      <c r="B3" s="48" t="s">
        <v>1</v>
      </c>
      <c r="C3" s="49" t="s">
        <v>3</v>
      </c>
    </row>
    <row r="4" spans="1:3" s="1" customFormat="1" x14ac:dyDescent="0.25">
      <c r="A4" s="104" t="s">
        <v>22</v>
      </c>
      <c r="B4" s="104"/>
      <c r="C4" s="104"/>
    </row>
    <row r="5" spans="1:3" x14ac:dyDescent="0.25">
      <c r="A5" s="40" t="s">
        <v>5</v>
      </c>
      <c r="B5" s="46" t="s">
        <v>11</v>
      </c>
      <c r="C5" s="47"/>
    </row>
    <row r="6" spans="1:3" x14ac:dyDescent="0.25">
      <c r="A6" s="40" t="s">
        <v>6</v>
      </c>
      <c r="B6" s="46" t="s">
        <v>11</v>
      </c>
      <c r="C6" s="47"/>
    </row>
    <row r="7" spans="1:3" x14ac:dyDescent="0.25">
      <c r="A7" s="40" t="s">
        <v>7</v>
      </c>
      <c r="B7" s="46" t="s">
        <v>11</v>
      </c>
      <c r="C7" s="47"/>
    </row>
    <row r="8" spans="1:3" x14ac:dyDescent="0.25">
      <c r="A8" s="40" t="s">
        <v>8</v>
      </c>
      <c r="B8" s="46" t="s">
        <v>11</v>
      </c>
      <c r="C8" s="47"/>
    </row>
    <row r="9" spans="1:3" x14ac:dyDescent="0.25">
      <c r="A9" s="40" t="s">
        <v>10</v>
      </c>
      <c r="B9" s="46" t="s">
        <v>54</v>
      </c>
      <c r="C9" s="47"/>
    </row>
    <row r="10" spans="1:3" x14ac:dyDescent="0.25">
      <c r="A10" s="40" t="s">
        <v>20</v>
      </c>
      <c r="B10" s="46" t="s">
        <v>11</v>
      </c>
      <c r="C10" s="47"/>
    </row>
    <row r="11" spans="1:3" x14ac:dyDescent="0.25">
      <c r="A11" s="40" t="s">
        <v>21</v>
      </c>
      <c r="B11" s="46" t="s">
        <v>11</v>
      </c>
      <c r="C11" s="47"/>
    </row>
    <row r="12" spans="1:3" x14ac:dyDescent="0.25">
      <c r="A12" s="40" t="s">
        <v>13</v>
      </c>
      <c r="B12" s="46" t="s">
        <v>11</v>
      </c>
      <c r="C12" s="47"/>
    </row>
    <row r="13" spans="1:3" x14ac:dyDescent="0.25">
      <c r="A13" s="40" t="s">
        <v>14</v>
      </c>
      <c r="B13" s="46" t="s">
        <v>11</v>
      </c>
      <c r="C13" s="47"/>
    </row>
    <row r="14" spans="1:3" x14ac:dyDescent="0.25">
      <c r="A14" s="40" t="s">
        <v>15</v>
      </c>
      <c r="B14" s="46" t="s">
        <v>11</v>
      </c>
      <c r="C14" s="47"/>
    </row>
    <row r="15" spans="1:3" x14ac:dyDescent="0.25">
      <c r="A15" s="40" t="s">
        <v>16</v>
      </c>
      <c r="B15" s="46" t="s">
        <v>11</v>
      </c>
      <c r="C15" s="47"/>
    </row>
    <row r="16" spans="1:3" x14ac:dyDescent="0.25">
      <c r="A16" s="40" t="s">
        <v>70</v>
      </c>
      <c r="B16" s="46" t="s">
        <v>11</v>
      </c>
      <c r="C16" s="47"/>
    </row>
    <row r="17" spans="1:4" x14ac:dyDescent="0.25">
      <c r="A17" s="40" t="s">
        <v>71</v>
      </c>
      <c r="B17" s="46" t="s">
        <v>11</v>
      </c>
      <c r="C17" s="47"/>
    </row>
    <row r="18" spans="1:4" x14ac:dyDescent="0.25">
      <c r="A18" s="40" t="s">
        <v>18</v>
      </c>
      <c r="B18" s="46" t="s">
        <v>11</v>
      </c>
      <c r="C18" s="47"/>
    </row>
    <row r="19" spans="1:4" x14ac:dyDescent="0.25">
      <c r="A19" s="40" t="s">
        <v>19</v>
      </c>
      <c r="B19" s="46" t="s">
        <v>11</v>
      </c>
      <c r="C19" s="47"/>
    </row>
    <row r="20" spans="1:4" x14ac:dyDescent="0.25">
      <c r="A20" s="103" t="s">
        <v>23</v>
      </c>
      <c r="B20" s="103"/>
      <c r="C20" s="103"/>
    </row>
    <row r="21" spans="1:4" x14ac:dyDescent="0.25">
      <c r="A21" s="53" t="s">
        <v>29</v>
      </c>
      <c r="B21" s="46" t="s">
        <v>11</v>
      </c>
      <c r="C21" s="54"/>
    </row>
    <row r="22" spans="1:4" x14ac:dyDescent="0.25">
      <c r="A22" s="40" t="s">
        <v>24</v>
      </c>
      <c r="B22" s="46" t="s">
        <v>11</v>
      </c>
      <c r="C22" s="47"/>
    </row>
    <row r="23" spans="1:4" x14ac:dyDescent="0.25">
      <c r="A23" s="40" t="s">
        <v>25</v>
      </c>
      <c r="B23" s="46" t="s">
        <v>11</v>
      </c>
      <c r="C23" s="47"/>
    </row>
    <row r="24" spans="1:4" x14ac:dyDescent="0.25">
      <c r="A24" s="40" t="s">
        <v>72</v>
      </c>
      <c r="B24" s="46" t="s">
        <v>11</v>
      </c>
      <c r="C24" s="47"/>
    </row>
    <row r="25" spans="1:4" x14ac:dyDescent="0.25">
      <c r="A25" s="40" t="s">
        <v>27</v>
      </c>
      <c r="B25" s="46" t="s">
        <v>54</v>
      </c>
      <c r="C25" s="47"/>
    </row>
    <row r="26" spans="1:4" x14ac:dyDescent="0.25">
      <c r="A26" s="40" t="s">
        <v>28</v>
      </c>
      <c r="B26" s="46" t="s">
        <v>54</v>
      </c>
      <c r="C26" s="47"/>
    </row>
    <row r="27" spans="1:4" x14ac:dyDescent="0.25">
      <c r="A27" s="40" t="s">
        <v>52</v>
      </c>
      <c r="B27" s="46" t="s">
        <v>54</v>
      </c>
      <c r="C27" s="40"/>
      <c r="D27" s="4"/>
    </row>
    <row r="28" spans="1:4" x14ac:dyDescent="0.25">
      <c r="A28" s="40" t="s">
        <v>33</v>
      </c>
      <c r="B28" s="46" t="s">
        <v>11</v>
      </c>
      <c r="C28" s="47"/>
    </row>
    <row r="29" spans="1:4" x14ac:dyDescent="0.25">
      <c r="A29" s="40" t="s">
        <v>30</v>
      </c>
      <c r="B29" s="46" t="s">
        <v>11</v>
      </c>
      <c r="C29" s="47"/>
    </row>
    <row r="30" spans="1:4" x14ac:dyDescent="0.25">
      <c r="A30" s="40" t="s">
        <v>32</v>
      </c>
      <c r="B30" s="46" t="s">
        <v>11</v>
      </c>
      <c r="C30" s="47"/>
    </row>
    <row r="31" spans="1:4" x14ac:dyDescent="0.25">
      <c r="A31" s="40" t="s">
        <v>31</v>
      </c>
      <c r="B31" s="46" t="s">
        <v>11</v>
      </c>
      <c r="C31" s="47"/>
    </row>
    <row r="33" spans="1:3" ht="30" x14ac:dyDescent="0.25">
      <c r="A33" s="50" t="s">
        <v>53</v>
      </c>
      <c r="B33" s="51"/>
      <c r="C33" s="52"/>
    </row>
    <row r="34" spans="1:3" s="1" customFormat="1" x14ac:dyDescent="0.25">
      <c r="A34" s="48" t="s">
        <v>0</v>
      </c>
      <c r="B34" s="48" t="s">
        <v>1</v>
      </c>
      <c r="C34" s="49" t="s">
        <v>3</v>
      </c>
    </row>
    <row r="35" spans="1:3" s="1" customFormat="1" x14ac:dyDescent="0.25">
      <c r="A35" s="104" t="s">
        <v>22</v>
      </c>
      <c r="B35" s="104"/>
      <c r="C35" s="104"/>
    </row>
    <row r="36" spans="1:3" x14ac:dyDescent="0.25">
      <c r="A36" s="40" t="s">
        <v>5</v>
      </c>
      <c r="B36" s="46" t="s">
        <v>11</v>
      </c>
      <c r="C36" s="47"/>
    </row>
    <row r="37" spans="1:3" x14ac:dyDescent="0.25">
      <c r="A37" s="40" t="s">
        <v>6</v>
      </c>
      <c r="B37" s="46" t="s">
        <v>11</v>
      </c>
      <c r="C37" s="47"/>
    </row>
    <row r="38" spans="1:3" x14ac:dyDescent="0.25">
      <c r="A38" s="40" t="s">
        <v>7</v>
      </c>
      <c r="B38" s="46" t="s">
        <v>11</v>
      </c>
      <c r="C38" s="47"/>
    </row>
    <row r="39" spans="1:3" x14ac:dyDescent="0.25">
      <c r="A39" s="40" t="s">
        <v>8</v>
      </c>
      <c r="B39" s="46" t="s">
        <v>11</v>
      </c>
      <c r="C39" s="47"/>
    </row>
    <row r="40" spans="1:3" x14ac:dyDescent="0.25">
      <c r="A40" s="40" t="s">
        <v>10</v>
      </c>
      <c r="B40" s="46" t="s">
        <v>54</v>
      </c>
      <c r="C40" s="47"/>
    </row>
    <row r="41" spans="1:3" x14ac:dyDescent="0.25">
      <c r="A41" s="40" t="s">
        <v>20</v>
      </c>
      <c r="B41" s="46" t="s">
        <v>11</v>
      </c>
      <c r="C41" s="47"/>
    </row>
    <row r="42" spans="1:3" x14ac:dyDescent="0.25">
      <c r="A42" s="40" t="s">
        <v>21</v>
      </c>
      <c r="B42" s="46" t="s">
        <v>11</v>
      </c>
      <c r="C42" s="47"/>
    </row>
    <row r="43" spans="1:3" x14ac:dyDescent="0.25">
      <c r="A43" s="40" t="s">
        <v>13</v>
      </c>
      <c r="B43" s="46" t="s">
        <v>11</v>
      </c>
      <c r="C43" s="47"/>
    </row>
    <row r="44" spans="1:3" x14ac:dyDescent="0.25">
      <c r="A44" s="40" t="s">
        <v>14</v>
      </c>
      <c r="B44" s="46" t="s">
        <v>11</v>
      </c>
      <c r="C44" s="47"/>
    </row>
    <row r="45" spans="1:3" x14ac:dyDescent="0.25">
      <c r="A45" s="40" t="s">
        <v>15</v>
      </c>
      <c r="B45" s="46" t="s">
        <v>11</v>
      </c>
      <c r="C45" s="47"/>
    </row>
    <row r="46" spans="1:3" x14ac:dyDescent="0.25">
      <c r="A46" s="40" t="s">
        <v>16</v>
      </c>
      <c r="B46" s="46" t="s">
        <v>11</v>
      </c>
      <c r="C46" s="47"/>
    </row>
    <row r="47" spans="1:3" x14ac:dyDescent="0.25">
      <c r="A47" s="40" t="s">
        <v>17</v>
      </c>
      <c r="B47" s="46" t="s">
        <v>11</v>
      </c>
      <c r="C47" s="47"/>
    </row>
    <row r="48" spans="1:3" x14ac:dyDescent="0.25">
      <c r="A48" s="40" t="s">
        <v>9</v>
      </c>
      <c r="B48" s="46" t="s">
        <v>11</v>
      </c>
      <c r="C48" s="47"/>
    </row>
    <row r="49" spans="1:4" x14ac:dyDescent="0.25">
      <c r="A49" s="40" t="s">
        <v>18</v>
      </c>
      <c r="B49" s="46" t="s">
        <v>11</v>
      </c>
      <c r="C49" s="47"/>
    </row>
    <row r="50" spans="1:4" x14ac:dyDescent="0.25">
      <c r="A50" s="40" t="s">
        <v>19</v>
      </c>
      <c r="B50" s="46" t="s">
        <v>11</v>
      </c>
      <c r="C50" s="47"/>
    </row>
    <row r="51" spans="1:4" x14ac:dyDescent="0.25">
      <c r="A51" s="103" t="s">
        <v>23</v>
      </c>
      <c r="B51" s="103"/>
      <c r="C51" s="103"/>
    </row>
    <row r="52" spans="1:4" x14ac:dyDescent="0.25">
      <c r="A52" s="53" t="s">
        <v>29</v>
      </c>
      <c r="B52" s="46" t="s">
        <v>11</v>
      </c>
      <c r="C52" s="54"/>
    </row>
    <row r="53" spans="1:4" x14ac:dyDescent="0.25">
      <c r="A53" s="40" t="s">
        <v>24</v>
      </c>
      <c r="B53" s="46" t="s">
        <v>11</v>
      </c>
      <c r="C53" s="47"/>
    </row>
    <row r="54" spans="1:4" x14ac:dyDescent="0.25">
      <c r="A54" s="40" t="s">
        <v>25</v>
      </c>
      <c r="B54" s="46" t="s">
        <v>11</v>
      </c>
      <c r="C54" s="47"/>
    </row>
    <row r="55" spans="1:4" x14ac:dyDescent="0.25">
      <c r="A55" s="40" t="s">
        <v>26</v>
      </c>
      <c r="B55" s="46" t="s">
        <v>11</v>
      </c>
      <c r="C55" s="47"/>
    </row>
    <row r="56" spans="1:4" x14ac:dyDescent="0.25">
      <c r="A56" s="40" t="s">
        <v>27</v>
      </c>
      <c r="B56" s="46" t="s">
        <v>54</v>
      </c>
      <c r="C56" s="47"/>
    </row>
    <row r="57" spans="1:4" x14ac:dyDescent="0.25">
      <c r="A57" s="40" t="s">
        <v>28</v>
      </c>
      <c r="B57" s="46" t="s">
        <v>54</v>
      </c>
      <c r="C57" s="47"/>
    </row>
    <row r="58" spans="1:4" x14ac:dyDescent="0.25">
      <c r="A58" s="40" t="s">
        <v>52</v>
      </c>
      <c r="B58" s="46" t="s">
        <v>54</v>
      </c>
      <c r="C58" s="40"/>
      <c r="D58" s="4"/>
    </row>
    <row r="59" spans="1:4" x14ac:dyDescent="0.25">
      <c r="A59" s="40" t="s">
        <v>33</v>
      </c>
      <c r="B59" s="46" t="s">
        <v>11</v>
      </c>
      <c r="C59" s="47"/>
    </row>
    <row r="60" spans="1:4" x14ac:dyDescent="0.25">
      <c r="A60" s="40" t="s">
        <v>30</v>
      </c>
      <c r="B60" s="46" t="s">
        <v>11</v>
      </c>
      <c r="C60" s="47"/>
    </row>
    <row r="61" spans="1:4" x14ac:dyDescent="0.25">
      <c r="A61" s="40" t="s">
        <v>32</v>
      </c>
      <c r="B61" s="46" t="s">
        <v>11</v>
      </c>
      <c r="C61" s="47"/>
    </row>
    <row r="62" spans="1:4" x14ac:dyDescent="0.25">
      <c r="A62" s="40" t="s">
        <v>31</v>
      </c>
      <c r="B62" s="46" t="s">
        <v>11</v>
      </c>
      <c r="C62" s="47"/>
    </row>
    <row r="64" spans="1:4" ht="30" x14ac:dyDescent="0.25">
      <c r="A64" s="50" t="s">
        <v>45</v>
      </c>
      <c r="B64" s="51"/>
      <c r="C64" s="52"/>
    </row>
    <row r="65" spans="1:3" s="1" customFormat="1" x14ac:dyDescent="0.25">
      <c r="A65" s="48" t="s">
        <v>0</v>
      </c>
      <c r="B65" s="48" t="s">
        <v>1</v>
      </c>
      <c r="C65" s="49" t="s">
        <v>3</v>
      </c>
    </row>
    <row r="66" spans="1:3" s="1" customFormat="1" x14ac:dyDescent="0.25">
      <c r="A66" s="104" t="s">
        <v>22</v>
      </c>
      <c r="B66" s="104"/>
      <c r="C66" s="104"/>
    </row>
    <row r="67" spans="1:3" x14ac:dyDescent="0.25">
      <c r="A67" s="40" t="s">
        <v>5</v>
      </c>
      <c r="B67" s="46" t="s">
        <v>11</v>
      </c>
      <c r="C67" s="47"/>
    </row>
    <row r="68" spans="1:3" x14ac:dyDescent="0.25">
      <c r="A68" s="40" t="s">
        <v>6</v>
      </c>
      <c r="B68" s="46" t="s">
        <v>11</v>
      </c>
      <c r="C68" s="47"/>
    </row>
    <row r="69" spans="1:3" x14ac:dyDescent="0.25">
      <c r="A69" s="40" t="s">
        <v>7</v>
      </c>
      <c r="B69" s="46" t="s">
        <v>11</v>
      </c>
      <c r="C69" s="47"/>
    </row>
    <row r="70" spans="1:3" x14ac:dyDescent="0.25">
      <c r="A70" s="40" t="s">
        <v>8</v>
      </c>
      <c r="B70" s="46" t="s">
        <v>11</v>
      </c>
      <c r="C70" s="47"/>
    </row>
    <row r="71" spans="1:3" x14ac:dyDescent="0.25">
      <c r="A71" s="40" t="s">
        <v>10</v>
      </c>
      <c r="B71" s="46" t="s">
        <v>54</v>
      </c>
      <c r="C71" s="47"/>
    </row>
    <row r="72" spans="1:3" x14ac:dyDescent="0.25">
      <c r="A72" s="40" t="s">
        <v>20</v>
      </c>
      <c r="B72" s="46" t="s">
        <v>11</v>
      </c>
      <c r="C72" s="47"/>
    </row>
    <row r="73" spans="1:3" x14ac:dyDescent="0.25">
      <c r="A73" s="40" t="s">
        <v>21</v>
      </c>
      <c r="B73" s="46" t="s">
        <v>11</v>
      </c>
      <c r="C73" s="47"/>
    </row>
    <row r="74" spans="1:3" x14ac:dyDescent="0.25">
      <c r="A74" s="40" t="s">
        <v>13</v>
      </c>
      <c r="B74" s="46" t="s">
        <v>11</v>
      </c>
      <c r="C74" s="47"/>
    </row>
    <row r="75" spans="1:3" x14ac:dyDescent="0.25">
      <c r="A75" s="40" t="s">
        <v>14</v>
      </c>
      <c r="B75" s="46" t="s">
        <v>11</v>
      </c>
      <c r="C75" s="47"/>
    </row>
    <row r="76" spans="1:3" x14ac:dyDescent="0.25">
      <c r="A76" s="40" t="s">
        <v>15</v>
      </c>
      <c r="B76" s="46" t="s">
        <v>11</v>
      </c>
      <c r="C76" s="47"/>
    </row>
    <row r="77" spans="1:3" x14ac:dyDescent="0.25">
      <c r="A77" s="40" t="s">
        <v>16</v>
      </c>
      <c r="B77" s="46" t="s">
        <v>11</v>
      </c>
      <c r="C77" s="47"/>
    </row>
    <row r="78" spans="1:3" x14ac:dyDescent="0.25">
      <c r="A78" s="40" t="s">
        <v>17</v>
      </c>
      <c r="B78" s="46" t="s">
        <v>11</v>
      </c>
      <c r="C78" s="47"/>
    </row>
    <row r="79" spans="1:3" x14ac:dyDescent="0.25">
      <c r="A79" s="40" t="s">
        <v>9</v>
      </c>
      <c r="B79" s="46" t="s">
        <v>11</v>
      </c>
      <c r="C79" s="47"/>
    </row>
    <row r="80" spans="1:3" x14ac:dyDescent="0.25">
      <c r="A80" s="40" t="s">
        <v>18</v>
      </c>
      <c r="B80" s="46" t="s">
        <v>11</v>
      </c>
      <c r="C80" s="47"/>
    </row>
    <row r="81" spans="1:4" x14ac:dyDescent="0.25">
      <c r="A81" s="40" t="s">
        <v>19</v>
      </c>
      <c r="B81" s="46" t="s">
        <v>11</v>
      </c>
      <c r="C81" s="47"/>
    </row>
    <row r="82" spans="1:4" x14ac:dyDescent="0.25">
      <c r="A82" s="103" t="s">
        <v>23</v>
      </c>
      <c r="B82" s="103"/>
      <c r="C82" s="103"/>
    </row>
    <row r="83" spans="1:4" x14ac:dyDescent="0.25">
      <c r="A83" s="53" t="s">
        <v>29</v>
      </c>
      <c r="B83" s="46" t="s">
        <v>11</v>
      </c>
      <c r="C83" s="54"/>
    </row>
    <row r="84" spans="1:4" x14ac:dyDescent="0.25">
      <c r="A84" s="40" t="s">
        <v>24</v>
      </c>
      <c r="B84" s="46" t="s">
        <v>11</v>
      </c>
      <c r="C84" s="47"/>
    </row>
    <row r="85" spans="1:4" x14ac:dyDescent="0.25">
      <c r="A85" s="40" t="s">
        <v>25</v>
      </c>
      <c r="B85" s="46" t="s">
        <v>11</v>
      </c>
      <c r="C85" s="47"/>
    </row>
    <row r="86" spans="1:4" x14ac:dyDescent="0.25">
      <c r="A86" s="40" t="s">
        <v>26</v>
      </c>
      <c r="B86" s="46" t="s">
        <v>11</v>
      </c>
      <c r="C86" s="47"/>
    </row>
    <row r="87" spans="1:4" x14ac:dyDescent="0.25">
      <c r="A87" s="40" t="s">
        <v>27</v>
      </c>
      <c r="B87" s="46" t="s">
        <v>54</v>
      </c>
      <c r="C87" s="47"/>
    </row>
    <row r="88" spans="1:4" x14ac:dyDescent="0.25">
      <c r="A88" s="40" t="s">
        <v>28</v>
      </c>
      <c r="B88" s="46" t="s">
        <v>54</v>
      </c>
      <c r="C88" s="47"/>
    </row>
    <row r="89" spans="1:4" x14ac:dyDescent="0.25">
      <c r="A89" s="40" t="s">
        <v>52</v>
      </c>
      <c r="B89" s="46" t="s">
        <v>54</v>
      </c>
      <c r="C89" s="40"/>
      <c r="D89" s="4"/>
    </row>
    <row r="90" spans="1:4" x14ac:dyDescent="0.25">
      <c r="A90" s="40" t="s">
        <v>33</v>
      </c>
      <c r="B90" s="46" t="s">
        <v>11</v>
      </c>
      <c r="C90" s="47"/>
    </row>
    <row r="91" spans="1:4" x14ac:dyDescent="0.25">
      <c r="A91" s="40" t="s">
        <v>30</v>
      </c>
      <c r="B91" s="46" t="s">
        <v>11</v>
      </c>
      <c r="C91" s="47"/>
    </row>
    <row r="92" spans="1:4" x14ac:dyDescent="0.25">
      <c r="A92" s="40" t="s">
        <v>32</v>
      </c>
      <c r="B92" s="46" t="s">
        <v>11</v>
      </c>
      <c r="C92" s="47"/>
    </row>
    <row r="93" spans="1:4" x14ac:dyDescent="0.25">
      <c r="A93" s="40" t="s">
        <v>31</v>
      </c>
      <c r="B93" s="46" t="s">
        <v>11</v>
      </c>
      <c r="C93" s="47"/>
    </row>
    <row r="95" spans="1:4" x14ac:dyDescent="0.25">
      <c r="A95" s="88" t="s">
        <v>34</v>
      </c>
      <c r="B95" s="88"/>
    </row>
    <row r="96" spans="1:4" x14ac:dyDescent="0.25">
      <c r="A96" s="40" t="s">
        <v>35</v>
      </c>
      <c r="B96" s="39">
        <v>0.1</v>
      </c>
    </row>
    <row r="97" spans="1:3" x14ac:dyDescent="0.25">
      <c r="A97" s="40" t="s">
        <v>36</v>
      </c>
      <c r="B97" s="39">
        <v>0.05</v>
      </c>
    </row>
    <row r="98" spans="1:3" x14ac:dyDescent="0.25">
      <c r="A98" s="40" t="s">
        <v>37</v>
      </c>
      <c r="B98" s="39">
        <v>0.05</v>
      </c>
    </row>
    <row r="99" spans="1:3" x14ac:dyDescent="0.25">
      <c r="A99" s="40" t="s">
        <v>78</v>
      </c>
      <c r="B99" s="39">
        <v>0.1</v>
      </c>
    </row>
    <row r="100" spans="1:3" x14ac:dyDescent="0.25">
      <c r="A100" s="40" t="s">
        <v>38</v>
      </c>
      <c r="B100" s="39">
        <v>0.05</v>
      </c>
    </row>
    <row r="101" spans="1:3" x14ac:dyDescent="0.25">
      <c r="A101" s="40" t="s">
        <v>42</v>
      </c>
      <c r="B101" s="39">
        <v>0.05</v>
      </c>
    </row>
    <row r="102" spans="1:3" x14ac:dyDescent="0.25">
      <c r="A102" s="88" t="s">
        <v>39</v>
      </c>
      <c r="B102" s="88"/>
    </row>
    <row r="103" spans="1:3" x14ac:dyDescent="0.25">
      <c r="A103" s="40" t="s">
        <v>40</v>
      </c>
      <c r="B103" s="39">
        <v>0.1</v>
      </c>
    </row>
    <row r="104" spans="1:3" x14ac:dyDescent="0.25">
      <c r="A104" s="40" t="s">
        <v>41</v>
      </c>
      <c r="B104" s="39">
        <v>0.05</v>
      </c>
    </row>
    <row r="106" spans="1:3" ht="30" customHeight="1" x14ac:dyDescent="0.25">
      <c r="A106" s="100" t="s">
        <v>93</v>
      </c>
      <c r="B106" s="101"/>
      <c r="C106" s="102"/>
    </row>
    <row r="107" spans="1:3" s="1" customFormat="1" x14ac:dyDescent="0.25">
      <c r="A107" s="48" t="s">
        <v>0</v>
      </c>
      <c r="B107" s="48" t="s">
        <v>1</v>
      </c>
      <c r="C107" s="49" t="s">
        <v>3</v>
      </c>
    </row>
    <row r="108" spans="1:3" x14ac:dyDescent="0.25">
      <c r="A108" s="40" t="s">
        <v>47</v>
      </c>
      <c r="B108" s="46" t="s">
        <v>58</v>
      </c>
      <c r="C108" s="47"/>
    </row>
    <row r="109" spans="1:3" x14ac:dyDescent="0.25">
      <c r="A109" s="40" t="s">
        <v>46</v>
      </c>
      <c r="B109" s="46" t="s">
        <v>59</v>
      </c>
      <c r="C109" s="47"/>
    </row>
    <row r="110" spans="1:3" x14ac:dyDescent="0.25">
      <c r="A110" s="40" t="s">
        <v>48</v>
      </c>
      <c r="B110" s="46" t="s">
        <v>60</v>
      </c>
      <c r="C110" s="47"/>
    </row>
    <row r="111" spans="1:3" x14ac:dyDescent="0.25">
      <c r="A111" s="40" t="s">
        <v>55</v>
      </c>
      <c r="B111" s="46" t="s">
        <v>61</v>
      </c>
      <c r="C111" s="47"/>
    </row>
    <row r="112" spans="1:3" x14ac:dyDescent="0.25">
      <c r="A112" s="40" t="s">
        <v>62</v>
      </c>
      <c r="B112" s="46" t="s">
        <v>63</v>
      </c>
      <c r="C112" s="47"/>
    </row>
    <row r="113" spans="1:3" x14ac:dyDescent="0.25">
      <c r="A113" s="40" t="s">
        <v>65</v>
      </c>
      <c r="B113" s="46" t="s">
        <v>64</v>
      </c>
      <c r="C113" s="47"/>
    </row>
  </sheetData>
  <mergeCells count="8">
    <mergeCell ref="A1:C1"/>
    <mergeCell ref="A106:C106"/>
    <mergeCell ref="A82:C82"/>
    <mergeCell ref="A4:C4"/>
    <mergeCell ref="A20:C20"/>
    <mergeCell ref="A35:C35"/>
    <mergeCell ref="A51:C51"/>
    <mergeCell ref="A66:C66"/>
  </mergeCells>
  <pageMargins left="0.70866141732283472" right="0.70866141732283472" top="1.1417322834645669" bottom="0.74803149606299213" header="0.31496062992125984" footer="0.31496062992125984"/>
  <pageSetup paperSize="9" scale="80" fitToHeight="0" orientation="portrait" r:id="rId1"/>
  <headerFooter>
    <oddHeader>&amp;L&amp;"-,Gras"&amp;16Marché de Coordination SPS et Préventeur HSCT
Bordereau de Prix Unitaires - BPU&amp;R&amp;G</oddHeader>
  </headerFooter>
  <rowBreaks count="2" manualBreakCount="2">
    <brk id="54" max="2" man="1"/>
    <brk id="10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7A6FC-CCFC-4487-A214-505015213D78}">
  <sheetPr>
    <pageSetUpPr fitToPage="1"/>
  </sheetPr>
  <dimension ref="A1:I163"/>
  <sheetViews>
    <sheetView view="pageBreakPreview" zoomScale="70" zoomScaleNormal="85" zoomScaleSheetLayoutView="70" workbookViewId="0">
      <selection activeCell="B111" sqref="B111:E111"/>
    </sheetView>
  </sheetViews>
  <sheetFormatPr baseColWidth="10" defaultColWidth="11.42578125" defaultRowHeight="15" x14ac:dyDescent="0.25"/>
  <cols>
    <col min="1" max="1" width="63.85546875" style="2" customWidth="1"/>
    <col min="2" max="2" width="11.42578125" style="3"/>
    <col min="3" max="3" width="15.7109375" style="76" bestFit="1" customWidth="1"/>
    <col min="4" max="4" width="17.5703125" style="3" customWidth="1"/>
    <col min="5" max="5" width="17.5703125" style="4" customWidth="1"/>
    <col min="6" max="6" width="11.42578125" style="2"/>
    <col min="7" max="7" width="87.5703125" style="2" customWidth="1"/>
    <col min="8" max="8" width="11.28515625" style="2" bestFit="1" customWidth="1"/>
    <col min="9" max="9" width="9.28515625" style="42" customWidth="1"/>
    <col min="10" max="16384" width="11.42578125" style="2"/>
  </cols>
  <sheetData>
    <row r="1" spans="1:9" ht="30" customHeight="1" x14ac:dyDescent="0.25">
      <c r="A1" s="100" t="s">
        <v>92</v>
      </c>
      <c r="B1" s="101"/>
      <c r="C1" s="101"/>
      <c r="D1" s="101"/>
      <c r="E1" s="102"/>
    </row>
    <row r="2" spans="1:9" x14ac:dyDescent="0.25">
      <c r="A2" s="59"/>
      <c r="B2" s="60"/>
      <c r="C2" s="70"/>
      <c r="D2" s="60"/>
      <c r="E2" s="61"/>
      <c r="I2" s="62"/>
    </row>
    <row r="3" spans="1:9" ht="96" customHeight="1" x14ac:dyDescent="0.25">
      <c r="A3" s="69" t="s">
        <v>80</v>
      </c>
      <c r="B3" s="108" t="s">
        <v>81</v>
      </c>
      <c r="C3" s="108"/>
      <c r="D3" s="108"/>
      <c r="E3" s="108"/>
    </row>
    <row r="4" spans="1:9" s="37" customFormat="1" ht="30" x14ac:dyDescent="0.25">
      <c r="A4" s="50" t="s">
        <v>66</v>
      </c>
      <c r="B4" s="65"/>
      <c r="C4" s="71"/>
      <c r="D4" s="65"/>
      <c r="E4" s="66"/>
      <c r="I4" s="43"/>
    </row>
    <row r="5" spans="1:9" s="3" customFormat="1" x14ac:dyDescent="0.25">
      <c r="A5" s="67" t="s">
        <v>0</v>
      </c>
      <c r="B5" s="67" t="s">
        <v>1</v>
      </c>
      <c r="C5" s="72" t="s">
        <v>3</v>
      </c>
      <c r="D5" s="67" t="s">
        <v>2</v>
      </c>
      <c r="E5" s="68" t="s">
        <v>4</v>
      </c>
    </row>
    <row r="6" spans="1:9" s="3" customFormat="1" x14ac:dyDescent="0.25">
      <c r="A6" s="103" t="s">
        <v>22</v>
      </c>
      <c r="B6" s="103"/>
      <c r="C6" s="103"/>
      <c r="D6" s="103"/>
      <c r="E6" s="103"/>
      <c r="G6" s="55" t="s">
        <v>34</v>
      </c>
      <c r="H6" s="41" t="s">
        <v>68</v>
      </c>
      <c r="I6" s="44" t="s">
        <v>69</v>
      </c>
    </row>
    <row r="7" spans="1:9" x14ac:dyDescent="0.25">
      <c r="A7" s="40" t="s">
        <v>5</v>
      </c>
      <c r="B7" s="46" t="s">
        <v>11</v>
      </c>
      <c r="C7" s="73"/>
      <c r="D7" s="46">
        <v>1</v>
      </c>
      <c r="E7" s="47">
        <f>C7*D7</f>
        <v>0</v>
      </c>
      <c r="G7" s="40" t="s">
        <v>35</v>
      </c>
      <c r="H7" s="39">
        <v>0.1</v>
      </c>
      <c r="I7" s="45"/>
    </row>
    <row r="8" spans="1:9" x14ac:dyDescent="0.25">
      <c r="A8" s="40" t="s">
        <v>6</v>
      </c>
      <c r="B8" s="46" t="s">
        <v>11</v>
      </c>
      <c r="C8" s="73"/>
      <c r="D8" s="46"/>
      <c r="E8" s="47">
        <f t="shared" ref="E8:E21" si="0">C8*D8</f>
        <v>0</v>
      </c>
      <c r="G8" s="40" t="s">
        <v>36</v>
      </c>
      <c r="H8" s="39">
        <v>0.05</v>
      </c>
      <c r="I8" s="45"/>
    </row>
    <row r="9" spans="1:9" x14ac:dyDescent="0.25">
      <c r="A9" s="40" t="s">
        <v>7</v>
      </c>
      <c r="B9" s="46" t="s">
        <v>11</v>
      </c>
      <c r="C9" s="73"/>
      <c r="D9" s="46">
        <v>1</v>
      </c>
      <c r="E9" s="47">
        <f t="shared" si="0"/>
        <v>0</v>
      </c>
      <c r="G9" s="40" t="s">
        <v>37</v>
      </c>
      <c r="H9" s="39">
        <v>0.05</v>
      </c>
      <c r="I9" s="45"/>
    </row>
    <row r="10" spans="1:9" x14ac:dyDescent="0.25">
      <c r="A10" s="40" t="s">
        <v>8</v>
      </c>
      <c r="B10" s="46" t="s">
        <v>11</v>
      </c>
      <c r="C10" s="73"/>
      <c r="D10" s="46">
        <v>1</v>
      </c>
      <c r="E10" s="47">
        <f t="shared" si="0"/>
        <v>0</v>
      </c>
      <c r="G10" s="40" t="s">
        <v>78</v>
      </c>
      <c r="H10" s="39">
        <v>0.1</v>
      </c>
      <c r="I10" s="45"/>
    </row>
    <row r="11" spans="1:9" x14ac:dyDescent="0.25">
      <c r="A11" s="40" t="s">
        <v>10</v>
      </c>
      <c r="B11" s="46" t="s">
        <v>12</v>
      </c>
      <c r="C11" s="73"/>
      <c r="D11" s="46">
        <v>4</v>
      </c>
      <c r="E11" s="47">
        <f t="shared" si="0"/>
        <v>0</v>
      </c>
      <c r="G11" s="40" t="s">
        <v>38</v>
      </c>
      <c r="H11" s="39">
        <v>0.05</v>
      </c>
      <c r="I11" s="45"/>
    </row>
    <row r="12" spans="1:9" x14ac:dyDescent="0.25">
      <c r="A12" s="40" t="s">
        <v>20</v>
      </c>
      <c r="B12" s="46" t="s">
        <v>11</v>
      </c>
      <c r="C12" s="73"/>
      <c r="D12" s="46">
        <v>1</v>
      </c>
      <c r="E12" s="47">
        <f t="shared" si="0"/>
        <v>0</v>
      </c>
      <c r="G12" s="40" t="s">
        <v>42</v>
      </c>
      <c r="H12" s="39">
        <v>0.05</v>
      </c>
      <c r="I12" s="45"/>
    </row>
    <row r="13" spans="1:9" x14ac:dyDescent="0.25">
      <c r="A13" s="40" t="s">
        <v>21</v>
      </c>
      <c r="B13" s="46" t="s">
        <v>11</v>
      </c>
      <c r="C13" s="73"/>
      <c r="D13" s="46"/>
      <c r="E13" s="47">
        <f t="shared" si="0"/>
        <v>0</v>
      </c>
      <c r="G13" s="55" t="s">
        <v>39</v>
      </c>
      <c r="H13" s="38"/>
      <c r="I13" s="45"/>
    </row>
    <row r="14" spans="1:9" x14ac:dyDescent="0.25">
      <c r="A14" s="40" t="s">
        <v>13</v>
      </c>
      <c r="B14" s="46" t="s">
        <v>11</v>
      </c>
      <c r="C14" s="73"/>
      <c r="D14" s="46"/>
      <c r="E14" s="47">
        <f t="shared" si="0"/>
        <v>0</v>
      </c>
      <c r="G14" s="40" t="s">
        <v>40</v>
      </c>
      <c r="H14" s="39">
        <v>0.1</v>
      </c>
      <c r="I14" s="45"/>
    </row>
    <row r="15" spans="1:9" x14ac:dyDescent="0.25">
      <c r="A15" s="40" t="s">
        <v>14</v>
      </c>
      <c r="B15" s="46" t="s">
        <v>11</v>
      </c>
      <c r="C15" s="73"/>
      <c r="D15" s="46">
        <v>1</v>
      </c>
      <c r="E15" s="47">
        <f t="shared" si="0"/>
        <v>0</v>
      </c>
      <c r="G15" s="40" t="s">
        <v>41</v>
      </c>
      <c r="H15" s="39">
        <v>0.05</v>
      </c>
      <c r="I15" s="45"/>
    </row>
    <row r="16" spans="1:9" x14ac:dyDescent="0.25">
      <c r="A16" s="40" t="s">
        <v>15</v>
      </c>
      <c r="B16" s="46" t="s">
        <v>11</v>
      </c>
      <c r="C16" s="73"/>
      <c r="D16" s="46">
        <v>1</v>
      </c>
      <c r="E16" s="47">
        <f t="shared" si="0"/>
        <v>0</v>
      </c>
      <c r="G16" s="56" t="s">
        <v>67</v>
      </c>
      <c r="H16" s="40"/>
      <c r="I16" s="45">
        <f>I7+I8+I9+I10+I11+I12-I14-I15</f>
        <v>0</v>
      </c>
    </row>
    <row r="17" spans="1:5" x14ac:dyDescent="0.25">
      <c r="A17" s="40" t="s">
        <v>16</v>
      </c>
      <c r="B17" s="46" t="s">
        <v>11</v>
      </c>
      <c r="C17" s="73"/>
      <c r="D17" s="46">
        <v>1</v>
      </c>
      <c r="E17" s="47">
        <f t="shared" si="0"/>
        <v>0</v>
      </c>
    </row>
    <row r="18" spans="1:5" x14ac:dyDescent="0.25">
      <c r="A18" s="40" t="s">
        <v>17</v>
      </c>
      <c r="B18" s="46" t="s">
        <v>11</v>
      </c>
      <c r="C18" s="73"/>
      <c r="D18" s="46">
        <v>1</v>
      </c>
      <c r="E18" s="47">
        <f t="shared" si="0"/>
        <v>0</v>
      </c>
    </row>
    <row r="19" spans="1:5" x14ac:dyDescent="0.25">
      <c r="A19" s="40" t="s">
        <v>9</v>
      </c>
      <c r="B19" s="46" t="s">
        <v>11</v>
      </c>
      <c r="C19" s="73"/>
      <c r="D19" s="46"/>
      <c r="E19" s="47">
        <f t="shared" si="0"/>
        <v>0</v>
      </c>
    </row>
    <row r="20" spans="1:5" x14ac:dyDescent="0.25">
      <c r="A20" s="40" t="s">
        <v>18</v>
      </c>
      <c r="B20" s="46" t="s">
        <v>11</v>
      </c>
      <c r="C20" s="73"/>
      <c r="D20" s="46"/>
      <c r="E20" s="47">
        <f t="shared" si="0"/>
        <v>0</v>
      </c>
    </row>
    <row r="21" spans="1:5" x14ac:dyDescent="0.25">
      <c r="A21" s="40" t="s">
        <v>19</v>
      </c>
      <c r="B21" s="46" t="s">
        <v>11</v>
      </c>
      <c r="C21" s="73"/>
      <c r="D21" s="46">
        <v>1</v>
      </c>
      <c r="E21" s="47">
        <f t="shared" si="0"/>
        <v>0</v>
      </c>
    </row>
    <row r="22" spans="1:5" x14ac:dyDescent="0.25">
      <c r="A22" s="103" t="s">
        <v>23</v>
      </c>
      <c r="B22" s="103"/>
      <c r="C22" s="103"/>
      <c r="D22" s="103"/>
      <c r="E22" s="103"/>
    </row>
    <row r="23" spans="1:5" x14ac:dyDescent="0.25">
      <c r="A23" s="53" t="s">
        <v>29</v>
      </c>
      <c r="B23" s="46" t="s">
        <v>11</v>
      </c>
      <c r="C23" s="73"/>
      <c r="D23" s="46"/>
      <c r="E23" s="54"/>
    </row>
    <row r="24" spans="1:5" x14ac:dyDescent="0.25">
      <c r="A24" s="40" t="s">
        <v>24</v>
      </c>
      <c r="B24" s="46" t="s">
        <v>11</v>
      </c>
      <c r="C24" s="73"/>
      <c r="D24" s="46">
        <v>5</v>
      </c>
      <c r="E24" s="47">
        <f t="shared" ref="E24:E33" si="1">C24*D24</f>
        <v>0</v>
      </c>
    </row>
    <row r="25" spans="1:5" x14ac:dyDescent="0.25">
      <c r="A25" s="40" t="s">
        <v>25</v>
      </c>
      <c r="B25" s="46" t="s">
        <v>11</v>
      </c>
      <c r="C25" s="73"/>
      <c r="D25" s="46">
        <v>1</v>
      </c>
      <c r="E25" s="47">
        <f t="shared" si="1"/>
        <v>0</v>
      </c>
    </row>
    <row r="26" spans="1:5" x14ac:dyDescent="0.25">
      <c r="A26" s="40" t="s">
        <v>26</v>
      </c>
      <c r="B26" s="46" t="s">
        <v>11</v>
      </c>
      <c r="C26" s="73"/>
      <c r="D26" s="46">
        <v>1</v>
      </c>
      <c r="E26" s="47">
        <f t="shared" si="1"/>
        <v>0</v>
      </c>
    </row>
    <row r="27" spans="1:5" x14ac:dyDescent="0.25">
      <c r="A27" s="40" t="s">
        <v>27</v>
      </c>
      <c r="B27" s="46" t="s">
        <v>12</v>
      </c>
      <c r="C27" s="73"/>
      <c r="D27" s="46">
        <v>24</v>
      </c>
      <c r="E27" s="47">
        <f t="shared" si="1"/>
        <v>0</v>
      </c>
    </row>
    <row r="28" spans="1:5" x14ac:dyDescent="0.25">
      <c r="A28" s="40" t="s">
        <v>28</v>
      </c>
      <c r="B28" s="46" t="s">
        <v>12</v>
      </c>
      <c r="C28" s="73"/>
      <c r="D28" s="46">
        <v>24</v>
      </c>
      <c r="E28" s="47">
        <f t="shared" si="1"/>
        <v>0</v>
      </c>
    </row>
    <row r="29" spans="1:5" x14ac:dyDescent="0.25">
      <c r="A29" s="40" t="s">
        <v>52</v>
      </c>
      <c r="B29" s="46" t="s">
        <v>12</v>
      </c>
      <c r="C29" s="73"/>
      <c r="D29" s="46"/>
      <c r="E29" s="47">
        <f t="shared" si="1"/>
        <v>0</v>
      </c>
    </row>
    <row r="30" spans="1:5" x14ac:dyDescent="0.25">
      <c r="A30" s="40" t="s">
        <v>33</v>
      </c>
      <c r="B30" s="46" t="s">
        <v>11</v>
      </c>
      <c r="C30" s="73"/>
      <c r="D30" s="46"/>
      <c r="E30" s="47">
        <f t="shared" si="1"/>
        <v>0</v>
      </c>
    </row>
    <row r="31" spans="1:5" x14ac:dyDescent="0.25">
      <c r="A31" s="40" t="s">
        <v>30</v>
      </c>
      <c r="B31" s="46" t="s">
        <v>11</v>
      </c>
      <c r="C31" s="73"/>
      <c r="D31" s="46">
        <v>1</v>
      </c>
      <c r="E31" s="47">
        <f t="shared" si="1"/>
        <v>0</v>
      </c>
    </row>
    <row r="32" spans="1:5" x14ac:dyDescent="0.25">
      <c r="A32" s="40" t="s">
        <v>32</v>
      </c>
      <c r="B32" s="46" t="s">
        <v>11</v>
      </c>
      <c r="C32" s="73"/>
      <c r="D32" s="46">
        <v>1</v>
      </c>
      <c r="E32" s="47">
        <f t="shared" si="1"/>
        <v>0</v>
      </c>
    </row>
    <row r="33" spans="1:9" x14ac:dyDescent="0.25">
      <c r="A33" s="40" t="s">
        <v>31</v>
      </c>
      <c r="B33" s="46" t="s">
        <v>11</v>
      </c>
      <c r="C33" s="73"/>
      <c r="D33" s="46"/>
      <c r="E33" s="47">
        <f t="shared" si="1"/>
        <v>0</v>
      </c>
    </row>
    <row r="35" spans="1:9" x14ac:dyDescent="0.25">
      <c r="A35" s="56" t="s">
        <v>73</v>
      </c>
      <c r="B35" s="41"/>
      <c r="C35" s="74"/>
      <c r="D35" s="41"/>
      <c r="E35" s="58">
        <f>SUM(E7:E33)</f>
        <v>0</v>
      </c>
    </row>
    <row r="36" spans="1:9" x14ac:dyDescent="0.25">
      <c r="A36" s="56" t="s">
        <v>74</v>
      </c>
      <c r="B36" s="63">
        <f>I16</f>
        <v>0</v>
      </c>
      <c r="C36" s="74"/>
      <c r="D36" s="63"/>
      <c r="E36" s="58"/>
    </row>
    <row r="37" spans="1:9" x14ac:dyDescent="0.25">
      <c r="A37" s="56" t="s">
        <v>44</v>
      </c>
      <c r="B37" s="41"/>
      <c r="C37" s="74"/>
      <c r="D37" s="41"/>
      <c r="E37" s="58">
        <f>E35*B36+E35</f>
        <v>0</v>
      </c>
    </row>
    <row r="39" spans="1:9" ht="96" customHeight="1" x14ac:dyDescent="0.25">
      <c r="A39" s="64" t="s">
        <v>82</v>
      </c>
      <c r="B39" s="108" t="s">
        <v>87</v>
      </c>
      <c r="C39" s="108"/>
      <c r="D39" s="108"/>
      <c r="E39" s="108"/>
    </row>
    <row r="40" spans="1:9" s="37" customFormat="1" ht="30" x14ac:dyDescent="0.25">
      <c r="A40" s="50" t="s">
        <v>45</v>
      </c>
      <c r="B40" s="65"/>
      <c r="C40" s="71"/>
      <c r="D40" s="65"/>
      <c r="E40" s="66"/>
      <c r="G40" s="1"/>
      <c r="H40" s="1"/>
      <c r="I40" s="43"/>
    </row>
    <row r="41" spans="1:9" s="3" customFormat="1" x14ac:dyDescent="0.25">
      <c r="A41" s="67" t="s">
        <v>0</v>
      </c>
      <c r="B41" s="67" t="s">
        <v>1</v>
      </c>
      <c r="C41" s="72" t="s">
        <v>3</v>
      </c>
      <c r="D41" s="67" t="s">
        <v>2</v>
      </c>
      <c r="E41" s="68" t="s">
        <v>4</v>
      </c>
      <c r="I41" s="42"/>
    </row>
    <row r="42" spans="1:9" s="3" customFormat="1" x14ac:dyDescent="0.25">
      <c r="A42" s="103" t="s">
        <v>22</v>
      </c>
      <c r="B42" s="103"/>
      <c r="C42" s="103"/>
      <c r="D42" s="103"/>
      <c r="E42" s="103"/>
      <c r="G42" s="55" t="s">
        <v>34</v>
      </c>
      <c r="H42" s="41" t="s">
        <v>68</v>
      </c>
      <c r="I42" s="44" t="s">
        <v>69</v>
      </c>
    </row>
    <row r="43" spans="1:9" x14ac:dyDescent="0.25">
      <c r="A43" s="40" t="s">
        <v>5</v>
      </c>
      <c r="B43" s="46" t="s">
        <v>11</v>
      </c>
      <c r="C43" s="73"/>
      <c r="D43" s="46">
        <v>1</v>
      </c>
      <c r="E43" s="47">
        <f>C43*D43</f>
        <v>0</v>
      </c>
      <c r="G43" s="40" t="s">
        <v>35</v>
      </c>
      <c r="H43" s="39">
        <v>0.1</v>
      </c>
      <c r="I43" s="45"/>
    </row>
    <row r="44" spans="1:9" x14ac:dyDescent="0.25">
      <c r="A44" s="40" t="s">
        <v>6</v>
      </c>
      <c r="B44" s="46" t="s">
        <v>11</v>
      </c>
      <c r="C44" s="73"/>
      <c r="D44" s="46">
        <v>1</v>
      </c>
      <c r="E44" s="47">
        <f t="shared" ref="E44:E57" si="2">C44*D44</f>
        <v>0</v>
      </c>
      <c r="G44" s="40" t="s">
        <v>36</v>
      </c>
      <c r="H44" s="39">
        <v>0.05</v>
      </c>
      <c r="I44" s="45"/>
    </row>
    <row r="45" spans="1:9" x14ac:dyDescent="0.25">
      <c r="A45" s="40" t="s">
        <v>7</v>
      </c>
      <c r="B45" s="46" t="s">
        <v>11</v>
      </c>
      <c r="C45" s="73"/>
      <c r="D45" s="46">
        <v>1</v>
      </c>
      <c r="E45" s="47">
        <f t="shared" si="2"/>
        <v>0</v>
      </c>
      <c r="G45" s="40" t="s">
        <v>37</v>
      </c>
      <c r="H45" s="39">
        <v>0.05</v>
      </c>
      <c r="I45" s="45">
        <v>0.05</v>
      </c>
    </row>
    <row r="46" spans="1:9" x14ac:dyDescent="0.25">
      <c r="A46" s="40" t="s">
        <v>8</v>
      </c>
      <c r="B46" s="46" t="s">
        <v>11</v>
      </c>
      <c r="C46" s="73"/>
      <c r="D46" s="46">
        <v>1</v>
      </c>
      <c r="E46" s="47">
        <f t="shared" si="2"/>
        <v>0</v>
      </c>
      <c r="G46" s="40" t="s">
        <v>78</v>
      </c>
      <c r="H46" s="39">
        <v>0.1</v>
      </c>
      <c r="I46" s="45"/>
    </row>
    <row r="47" spans="1:9" x14ac:dyDescent="0.25">
      <c r="A47" s="40" t="s">
        <v>10</v>
      </c>
      <c r="B47" s="46" t="s">
        <v>12</v>
      </c>
      <c r="C47" s="73"/>
      <c r="D47" s="46">
        <v>4</v>
      </c>
      <c r="E47" s="47">
        <f t="shared" si="2"/>
        <v>0</v>
      </c>
      <c r="G47" s="40" t="s">
        <v>38</v>
      </c>
      <c r="H47" s="39">
        <v>0.05</v>
      </c>
      <c r="I47" s="45"/>
    </row>
    <row r="48" spans="1:9" x14ac:dyDescent="0.25">
      <c r="A48" s="40" t="s">
        <v>20</v>
      </c>
      <c r="B48" s="46" t="s">
        <v>11</v>
      </c>
      <c r="C48" s="73"/>
      <c r="D48" s="46"/>
      <c r="E48" s="47">
        <f t="shared" si="2"/>
        <v>0</v>
      </c>
      <c r="G48" s="40" t="s">
        <v>42</v>
      </c>
      <c r="H48" s="39">
        <v>0.05</v>
      </c>
      <c r="I48" s="45"/>
    </row>
    <row r="49" spans="1:9" x14ac:dyDescent="0.25">
      <c r="A49" s="40" t="s">
        <v>21</v>
      </c>
      <c r="B49" s="46" t="s">
        <v>11</v>
      </c>
      <c r="C49" s="73"/>
      <c r="D49" s="46">
        <v>1</v>
      </c>
      <c r="E49" s="47">
        <f t="shared" si="2"/>
        <v>0</v>
      </c>
      <c r="G49" s="55" t="s">
        <v>39</v>
      </c>
      <c r="H49" s="38"/>
      <c r="I49" s="45"/>
    </row>
    <row r="50" spans="1:9" x14ac:dyDescent="0.25">
      <c r="A50" s="40" t="s">
        <v>13</v>
      </c>
      <c r="B50" s="46" t="s">
        <v>11</v>
      </c>
      <c r="C50" s="73"/>
      <c r="D50" s="46"/>
      <c r="E50" s="47">
        <f t="shared" si="2"/>
        <v>0</v>
      </c>
      <c r="G50" s="40" t="s">
        <v>40</v>
      </c>
      <c r="H50" s="39">
        <v>0.1</v>
      </c>
      <c r="I50" s="45"/>
    </row>
    <row r="51" spans="1:9" x14ac:dyDescent="0.25">
      <c r="A51" s="40" t="s">
        <v>14</v>
      </c>
      <c r="B51" s="46" t="s">
        <v>11</v>
      </c>
      <c r="C51" s="73"/>
      <c r="D51" s="46"/>
      <c r="E51" s="47">
        <f t="shared" si="2"/>
        <v>0</v>
      </c>
      <c r="G51" s="40" t="s">
        <v>41</v>
      </c>
      <c r="H51" s="39">
        <v>0.05</v>
      </c>
      <c r="I51" s="45"/>
    </row>
    <row r="52" spans="1:9" x14ac:dyDescent="0.25">
      <c r="A52" s="40" t="s">
        <v>15</v>
      </c>
      <c r="B52" s="46" t="s">
        <v>11</v>
      </c>
      <c r="C52" s="73"/>
      <c r="D52" s="46">
        <v>1</v>
      </c>
      <c r="E52" s="47">
        <f t="shared" si="2"/>
        <v>0</v>
      </c>
      <c r="G52" s="56" t="s">
        <v>67</v>
      </c>
      <c r="H52" s="40"/>
      <c r="I52" s="45">
        <f>I43+I44+I45+I46+I47+I48-I50-I51</f>
        <v>0.05</v>
      </c>
    </row>
    <row r="53" spans="1:9" x14ac:dyDescent="0.25">
      <c r="A53" s="40" t="s">
        <v>16</v>
      </c>
      <c r="B53" s="46" t="s">
        <v>11</v>
      </c>
      <c r="C53" s="73"/>
      <c r="D53" s="46">
        <v>1</v>
      </c>
      <c r="E53" s="47">
        <f t="shared" si="2"/>
        <v>0</v>
      </c>
    </row>
    <row r="54" spans="1:9" x14ac:dyDescent="0.25">
      <c r="A54" s="40" t="s">
        <v>17</v>
      </c>
      <c r="B54" s="46" t="s">
        <v>11</v>
      </c>
      <c r="C54" s="73"/>
      <c r="D54" s="46">
        <v>1</v>
      </c>
      <c r="E54" s="47">
        <f t="shared" si="2"/>
        <v>0</v>
      </c>
    </row>
    <row r="55" spans="1:9" x14ac:dyDescent="0.25">
      <c r="A55" s="40" t="s">
        <v>9</v>
      </c>
      <c r="B55" s="46" t="s">
        <v>11</v>
      </c>
      <c r="C55" s="73"/>
      <c r="D55" s="46"/>
      <c r="E55" s="47">
        <f t="shared" si="2"/>
        <v>0</v>
      </c>
    </row>
    <row r="56" spans="1:9" x14ac:dyDescent="0.25">
      <c r="A56" s="40" t="s">
        <v>18</v>
      </c>
      <c r="B56" s="46" t="s">
        <v>11</v>
      </c>
      <c r="C56" s="73"/>
      <c r="D56" s="46">
        <v>1</v>
      </c>
      <c r="E56" s="47">
        <f t="shared" si="2"/>
        <v>0</v>
      </c>
    </row>
    <row r="57" spans="1:9" x14ac:dyDescent="0.25">
      <c r="A57" s="40" t="s">
        <v>19</v>
      </c>
      <c r="B57" s="46" t="s">
        <v>11</v>
      </c>
      <c r="C57" s="73"/>
      <c r="D57" s="46">
        <v>1</v>
      </c>
      <c r="E57" s="47">
        <f t="shared" si="2"/>
        <v>0</v>
      </c>
    </row>
    <row r="58" spans="1:9" x14ac:dyDescent="0.25">
      <c r="A58" s="103" t="s">
        <v>23</v>
      </c>
      <c r="B58" s="103"/>
      <c r="C58" s="103"/>
      <c r="D58" s="103"/>
      <c r="E58" s="103"/>
    </row>
    <row r="59" spans="1:9" x14ac:dyDescent="0.25">
      <c r="A59" s="53" t="s">
        <v>29</v>
      </c>
      <c r="B59" s="46"/>
      <c r="C59" s="73"/>
      <c r="D59" s="46">
        <v>1</v>
      </c>
      <c r="E59" s="54"/>
    </row>
    <row r="60" spans="1:9" x14ac:dyDescent="0.25">
      <c r="A60" s="40" t="s">
        <v>24</v>
      </c>
      <c r="B60" s="46" t="s">
        <v>11</v>
      </c>
      <c r="C60" s="73"/>
      <c r="D60" s="46">
        <v>3</v>
      </c>
      <c r="E60" s="47">
        <f t="shared" ref="E60:E69" si="3">C60*D60</f>
        <v>0</v>
      </c>
    </row>
    <row r="61" spans="1:9" x14ac:dyDescent="0.25">
      <c r="A61" s="40" t="s">
        <v>25</v>
      </c>
      <c r="B61" s="46" t="s">
        <v>11</v>
      </c>
      <c r="C61" s="73"/>
      <c r="D61" s="46">
        <v>1</v>
      </c>
      <c r="E61" s="47">
        <f t="shared" si="3"/>
        <v>0</v>
      </c>
    </row>
    <row r="62" spans="1:9" x14ac:dyDescent="0.25">
      <c r="A62" s="40" t="s">
        <v>26</v>
      </c>
      <c r="B62" s="46" t="s">
        <v>11</v>
      </c>
      <c r="C62" s="73"/>
      <c r="D62" s="46">
        <v>1</v>
      </c>
      <c r="E62" s="47">
        <f t="shared" si="3"/>
        <v>0</v>
      </c>
    </row>
    <row r="63" spans="1:9" x14ac:dyDescent="0.25">
      <c r="A63" s="40" t="s">
        <v>27</v>
      </c>
      <c r="B63" s="46" t="s">
        <v>12</v>
      </c>
      <c r="C63" s="73"/>
      <c r="D63" s="46">
        <v>48</v>
      </c>
      <c r="E63" s="47">
        <f t="shared" si="3"/>
        <v>0</v>
      </c>
    </row>
    <row r="64" spans="1:9" x14ac:dyDescent="0.25">
      <c r="A64" s="40" t="s">
        <v>28</v>
      </c>
      <c r="B64" s="46" t="s">
        <v>12</v>
      </c>
      <c r="C64" s="73"/>
      <c r="D64" s="46"/>
      <c r="E64" s="47">
        <f t="shared" si="3"/>
        <v>0</v>
      </c>
    </row>
    <row r="65" spans="1:9" x14ac:dyDescent="0.25">
      <c r="A65" s="40" t="s">
        <v>52</v>
      </c>
      <c r="B65" s="46" t="s">
        <v>12</v>
      </c>
      <c r="C65" s="73"/>
      <c r="D65" s="46">
        <v>48</v>
      </c>
      <c r="E65" s="47">
        <f t="shared" si="3"/>
        <v>0</v>
      </c>
    </row>
    <row r="66" spans="1:9" x14ac:dyDescent="0.25">
      <c r="A66" s="40" t="s">
        <v>33</v>
      </c>
      <c r="B66" s="46" t="s">
        <v>11</v>
      </c>
      <c r="C66" s="73"/>
      <c r="D66" s="46">
        <v>2</v>
      </c>
      <c r="E66" s="47">
        <f t="shared" si="3"/>
        <v>0</v>
      </c>
    </row>
    <row r="67" spans="1:9" x14ac:dyDescent="0.25">
      <c r="A67" s="40" t="s">
        <v>30</v>
      </c>
      <c r="B67" s="46" t="s">
        <v>11</v>
      </c>
      <c r="C67" s="73"/>
      <c r="D67" s="46">
        <v>1</v>
      </c>
      <c r="E67" s="47">
        <f t="shared" si="3"/>
        <v>0</v>
      </c>
    </row>
    <row r="68" spans="1:9" x14ac:dyDescent="0.25">
      <c r="A68" s="40" t="s">
        <v>32</v>
      </c>
      <c r="B68" s="46" t="s">
        <v>11</v>
      </c>
      <c r="C68" s="73"/>
      <c r="D68" s="46">
        <v>1</v>
      </c>
      <c r="E68" s="47">
        <f t="shared" si="3"/>
        <v>0</v>
      </c>
    </row>
    <row r="69" spans="1:9" x14ac:dyDescent="0.25">
      <c r="A69" s="40" t="s">
        <v>31</v>
      </c>
      <c r="B69" s="46" t="s">
        <v>11</v>
      </c>
      <c r="C69" s="73"/>
      <c r="D69" s="46">
        <v>1</v>
      </c>
      <c r="E69" s="47">
        <f t="shared" si="3"/>
        <v>0</v>
      </c>
    </row>
    <row r="70" spans="1:9" x14ac:dyDescent="0.25">
      <c r="A70" s="36"/>
      <c r="B70" s="34"/>
      <c r="C70" s="75"/>
      <c r="D70" s="34"/>
      <c r="E70" s="35"/>
    </row>
    <row r="71" spans="1:9" x14ac:dyDescent="0.25">
      <c r="A71" s="56" t="s">
        <v>73</v>
      </c>
      <c r="B71" s="41"/>
      <c r="C71" s="74"/>
      <c r="D71" s="41"/>
      <c r="E71" s="58">
        <f>SUM(E43:E69)</f>
        <v>0</v>
      </c>
    </row>
    <row r="72" spans="1:9" x14ac:dyDescent="0.25">
      <c r="A72" s="56" t="s">
        <v>74</v>
      </c>
      <c r="B72" s="63">
        <f>I52</f>
        <v>0.05</v>
      </c>
      <c r="C72" s="74"/>
      <c r="D72" s="41"/>
      <c r="E72" s="58"/>
    </row>
    <row r="73" spans="1:9" x14ac:dyDescent="0.25">
      <c r="A73" s="56" t="s">
        <v>44</v>
      </c>
      <c r="B73" s="41"/>
      <c r="C73" s="74"/>
      <c r="D73" s="41"/>
      <c r="E73" s="58">
        <f>E71*B72+E71</f>
        <v>0</v>
      </c>
    </row>
    <row r="75" spans="1:9" ht="96" customHeight="1" x14ac:dyDescent="0.25">
      <c r="A75" s="64" t="s">
        <v>83</v>
      </c>
      <c r="B75" s="108" t="s">
        <v>84</v>
      </c>
      <c r="C75" s="108"/>
      <c r="D75" s="108"/>
      <c r="E75" s="108"/>
    </row>
    <row r="76" spans="1:9" s="37" customFormat="1" ht="30" x14ac:dyDescent="0.25">
      <c r="A76" s="50" t="s">
        <v>53</v>
      </c>
      <c r="B76" s="65"/>
      <c r="C76" s="71"/>
      <c r="D76" s="65"/>
      <c r="E76" s="66"/>
      <c r="G76" s="1"/>
      <c r="H76" s="1"/>
      <c r="I76" s="43"/>
    </row>
    <row r="77" spans="1:9" s="3" customFormat="1" x14ac:dyDescent="0.25">
      <c r="A77" s="67" t="s">
        <v>0</v>
      </c>
      <c r="B77" s="67" t="s">
        <v>1</v>
      </c>
      <c r="C77" s="72" t="s">
        <v>3</v>
      </c>
      <c r="D77" s="67" t="s">
        <v>2</v>
      </c>
      <c r="E77" s="68" t="s">
        <v>4</v>
      </c>
      <c r="I77" s="42"/>
    </row>
    <row r="78" spans="1:9" s="3" customFormat="1" x14ac:dyDescent="0.25">
      <c r="A78" s="103" t="s">
        <v>22</v>
      </c>
      <c r="B78" s="103"/>
      <c r="C78" s="103"/>
      <c r="D78" s="103"/>
      <c r="E78" s="103"/>
      <c r="G78" s="55" t="s">
        <v>34</v>
      </c>
      <c r="H78" s="41" t="s">
        <v>68</v>
      </c>
      <c r="I78" s="44" t="s">
        <v>69</v>
      </c>
    </row>
    <row r="79" spans="1:9" x14ac:dyDescent="0.25">
      <c r="A79" s="40" t="s">
        <v>5</v>
      </c>
      <c r="B79" s="46" t="s">
        <v>11</v>
      </c>
      <c r="C79" s="73"/>
      <c r="D79" s="46">
        <v>1</v>
      </c>
      <c r="E79" s="47">
        <f>C79*D79</f>
        <v>0</v>
      </c>
      <c r="G79" s="40" t="s">
        <v>35</v>
      </c>
      <c r="H79" s="39">
        <v>0.1</v>
      </c>
      <c r="I79" s="45"/>
    </row>
    <row r="80" spans="1:9" x14ac:dyDescent="0.25">
      <c r="A80" s="40" t="s">
        <v>6</v>
      </c>
      <c r="B80" s="46" t="s">
        <v>11</v>
      </c>
      <c r="C80" s="73"/>
      <c r="D80" s="46">
        <v>1</v>
      </c>
      <c r="E80" s="47">
        <f t="shared" ref="E80:E93" si="4">C80*D80</f>
        <v>0</v>
      </c>
      <c r="G80" s="40" t="s">
        <v>36</v>
      </c>
      <c r="H80" s="39">
        <v>0.05</v>
      </c>
      <c r="I80" s="45"/>
    </row>
    <row r="81" spans="1:9" x14ac:dyDescent="0.25">
      <c r="A81" s="40" t="s">
        <v>7</v>
      </c>
      <c r="B81" s="46" t="s">
        <v>11</v>
      </c>
      <c r="C81" s="73"/>
      <c r="D81" s="46">
        <v>1</v>
      </c>
      <c r="E81" s="47">
        <f t="shared" si="4"/>
        <v>0</v>
      </c>
      <c r="G81" s="40" t="s">
        <v>37</v>
      </c>
      <c r="H81" s="39">
        <v>0.05</v>
      </c>
      <c r="I81" s="45"/>
    </row>
    <row r="82" spans="1:9" x14ac:dyDescent="0.25">
      <c r="A82" s="40" t="s">
        <v>8</v>
      </c>
      <c r="B82" s="46" t="s">
        <v>11</v>
      </c>
      <c r="C82" s="73"/>
      <c r="D82" s="46">
        <v>1</v>
      </c>
      <c r="E82" s="47">
        <f t="shared" si="4"/>
        <v>0</v>
      </c>
      <c r="G82" s="40" t="s">
        <v>78</v>
      </c>
      <c r="H82" s="39">
        <v>0.1</v>
      </c>
      <c r="I82" s="45">
        <v>0.1</v>
      </c>
    </row>
    <row r="83" spans="1:9" x14ac:dyDescent="0.25">
      <c r="A83" s="40" t="s">
        <v>10</v>
      </c>
      <c r="B83" s="46" t="s">
        <v>12</v>
      </c>
      <c r="C83" s="73"/>
      <c r="D83" s="46">
        <v>8</v>
      </c>
      <c r="E83" s="47">
        <f t="shared" si="4"/>
        <v>0</v>
      </c>
      <c r="G83" s="40" t="s">
        <v>38</v>
      </c>
      <c r="H83" s="39">
        <v>0.05</v>
      </c>
      <c r="I83" s="45"/>
    </row>
    <row r="84" spans="1:9" x14ac:dyDescent="0.25">
      <c r="A84" s="40" t="s">
        <v>20</v>
      </c>
      <c r="B84" s="46" t="s">
        <v>11</v>
      </c>
      <c r="C84" s="73"/>
      <c r="D84" s="46">
        <v>1</v>
      </c>
      <c r="E84" s="47">
        <f t="shared" si="4"/>
        <v>0</v>
      </c>
      <c r="G84" s="40" t="s">
        <v>42</v>
      </c>
      <c r="H84" s="39">
        <v>0.05</v>
      </c>
      <c r="I84" s="45"/>
    </row>
    <row r="85" spans="1:9" x14ac:dyDescent="0.25">
      <c r="A85" s="40" t="s">
        <v>21</v>
      </c>
      <c r="B85" s="46" t="s">
        <v>11</v>
      </c>
      <c r="C85" s="73"/>
      <c r="D85" s="46"/>
      <c r="E85" s="47">
        <f t="shared" si="4"/>
        <v>0</v>
      </c>
      <c r="G85" s="55" t="s">
        <v>39</v>
      </c>
      <c r="H85" s="38"/>
      <c r="I85" s="45"/>
    </row>
    <row r="86" spans="1:9" x14ac:dyDescent="0.25">
      <c r="A86" s="40" t="s">
        <v>13</v>
      </c>
      <c r="B86" s="46" t="s">
        <v>11</v>
      </c>
      <c r="C86" s="73"/>
      <c r="D86" s="46">
        <v>1</v>
      </c>
      <c r="E86" s="47">
        <f t="shared" si="4"/>
        <v>0</v>
      </c>
      <c r="G86" s="40" t="s">
        <v>40</v>
      </c>
      <c r="H86" s="39">
        <v>0.1</v>
      </c>
      <c r="I86" s="45"/>
    </row>
    <row r="87" spans="1:9" x14ac:dyDescent="0.25">
      <c r="A87" s="40" t="s">
        <v>14</v>
      </c>
      <c r="B87" s="46" t="s">
        <v>11</v>
      </c>
      <c r="C87" s="73"/>
      <c r="D87" s="46">
        <v>1</v>
      </c>
      <c r="E87" s="47">
        <f t="shared" si="4"/>
        <v>0</v>
      </c>
      <c r="G87" s="40" t="s">
        <v>41</v>
      </c>
      <c r="H87" s="39">
        <v>0.05</v>
      </c>
      <c r="I87" s="45">
        <v>0.05</v>
      </c>
    </row>
    <row r="88" spans="1:9" x14ac:dyDescent="0.25">
      <c r="A88" s="40" t="s">
        <v>15</v>
      </c>
      <c r="B88" s="46" t="s">
        <v>11</v>
      </c>
      <c r="C88" s="73"/>
      <c r="D88" s="46">
        <v>1</v>
      </c>
      <c r="E88" s="47">
        <f t="shared" si="4"/>
        <v>0</v>
      </c>
      <c r="G88" s="56" t="s">
        <v>67</v>
      </c>
      <c r="H88" s="40"/>
      <c r="I88" s="45">
        <f>I79+I80+I81+I82+I83+I84-I86-I87</f>
        <v>0.05</v>
      </c>
    </row>
    <row r="89" spans="1:9" x14ac:dyDescent="0.25">
      <c r="A89" s="40" t="s">
        <v>16</v>
      </c>
      <c r="B89" s="46" t="s">
        <v>11</v>
      </c>
      <c r="C89" s="73"/>
      <c r="D89" s="46">
        <v>1</v>
      </c>
      <c r="E89" s="47">
        <f t="shared" si="4"/>
        <v>0</v>
      </c>
    </row>
    <row r="90" spans="1:9" x14ac:dyDescent="0.25">
      <c r="A90" s="40" t="s">
        <v>17</v>
      </c>
      <c r="B90" s="46" t="s">
        <v>11</v>
      </c>
      <c r="C90" s="73"/>
      <c r="D90" s="46">
        <v>1</v>
      </c>
      <c r="E90" s="47">
        <f t="shared" si="4"/>
        <v>0</v>
      </c>
    </row>
    <row r="91" spans="1:9" x14ac:dyDescent="0.25">
      <c r="A91" s="40" t="s">
        <v>9</v>
      </c>
      <c r="B91" s="46" t="s">
        <v>11</v>
      </c>
      <c r="C91" s="73"/>
      <c r="D91" s="46">
        <v>1</v>
      </c>
      <c r="E91" s="47">
        <f t="shared" si="4"/>
        <v>0</v>
      </c>
    </row>
    <row r="92" spans="1:9" x14ac:dyDescent="0.25">
      <c r="A92" s="40" t="s">
        <v>18</v>
      </c>
      <c r="B92" s="46" t="s">
        <v>11</v>
      </c>
      <c r="C92" s="73"/>
      <c r="D92" s="46"/>
      <c r="E92" s="47">
        <f t="shared" si="4"/>
        <v>0</v>
      </c>
    </row>
    <row r="93" spans="1:9" x14ac:dyDescent="0.25">
      <c r="A93" s="40" t="s">
        <v>19</v>
      </c>
      <c r="B93" s="46" t="s">
        <v>11</v>
      </c>
      <c r="C93" s="73"/>
      <c r="D93" s="46">
        <v>1</v>
      </c>
      <c r="E93" s="47">
        <f t="shared" si="4"/>
        <v>0</v>
      </c>
    </row>
    <row r="94" spans="1:9" x14ac:dyDescent="0.25">
      <c r="A94" s="103" t="s">
        <v>23</v>
      </c>
      <c r="B94" s="103"/>
      <c r="C94" s="103"/>
      <c r="D94" s="103"/>
      <c r="E94" s="103"/>
    </row>
    <row r="95" spans="1:9" x14ac:dyDescent="0.25">
      <c r="A95" s="53" t="s">
        <v>29</v>
      </c>
      <c r="B95" s="46" t="s">
        <v>11</v>
      </c>
      <c r="C95" s="73"/>
      <c r="D95" s="46">
        <v>1</v>
      </c>
      <c r="E95" s="54"/>
    </row>
    <row r="96" spans="1:9" x14ac:dyDescent="0.25">
      <c r="A96" s="40" t="s">
        <v>24</v>
      </c>
      <c r="B96" s="46" t="s">
        <v>11</v>
      </c>
      <c r="C96" s="73"/>
      <c r="D96" s="46">
        <v>8</v>
      </c>
      <c r="E96" s="47">
        <f t="shared" ref="E96:E105" si="5">C96*D96</f>
        <v>0</v>
      </c>
    </row>
    <row r="97" spans="1:9" x14ac:dyDescent="0.25">
      <c r="A97" s="40" t="s">
        <v>25</v>
      </c>
      <c r="B97" s="46" t="s">
        <v>11</v>
      </c>
      <c r="C97" s="73"/>
      <c r="D97" s="46">
        <v>1</v>
      </c>
      <c r="E97" s="47">
        <f t="shared" si="5"/>
        <v>0</v>
      </c>
    </row>
    <row r="98" spans="1:9" x14ac:dyDescent="0.25">
      <c r="A98" s="40" t="s">
        <v>26</v>
      </c>
      <c r="B98" s="46" t="s">
        <v>11</v>
      </c>
      <c r="C98" s="73"/>
      <c r="D98" s="46">
        <v>1</v>
      </c>
      <c r="E98" s="47">
        <f t="shared" si="5"/>
        <v>0</v>
      </c>
    </row>
    <row r="99" spans="1:9" x14ac:dyDescent="0.25">
      <c r="A99" s="40" t="s">
        <v>27</v>
      </c>
      <c r="B99" s="46" t="s">
        <v>12</v>
      </c>
      <c r="C99" s="73"/>
      <c r="D99" s="46">
        <v>64</v>
      </c>
      <c r="E99" s="47">
        <f t="shared" si="5"/>
        <v>0</v>
      </c>
    </row>
    <row r="100" spans="1:9" x14ac:dyDescent="0.25">
      <c r="A100" s="40" t="s">
        <v>28</v>
      </c>
      <c r="B100" s="46" t="s">
        <v>12</v>
      </c>
      <c r="C100" s="73"/>
      <c r="D100" s="46">
        <v>54</v>
      </c>
      <c r="E100" s="47">
        <f t="shared" si="5"/>
        <v>0</v>
      </c>
    </row>
    <row r="101" spans="1:9" x14ac:dyDescent="0.25">
      <c r="A101" s="40" t="s">
        <v>52</v>
      </c>
      <c r="B101" s="46" t="s">
        <v>12</v>
      </c>
      <c r="C101" s="73"/>
      <c r="D101" s="46">
        <v>10</v>
      </c>
      <c r="E101" s="47">
        <f t="shared" si="5"/>
        <v>0</v>
      </c>
    </row>
    <row r="102" spans="1:9" x14ac:dyDescent="0.25">
      <c r="A102" s="40" t="s">
        <v>33</v>
      </c>
      <c r="B102" s="46" t="s">
        <v>11</v>
      </c>
      <c r="C102" s="73"/>
      <c r="D102" s="46">
        <v>2</v>
      </c>
      <c r="E102" s="47">
        <f t="shared" si="5"/>
        <v>0</v>
      </c>
    </row>
    <row r="103" spans="1:9" x14ac:dyDescent="0.25">
      <c r="A103" s="40" t="s">
        <v>30</v>
      </c>
      <c r="B103" s="46" t="s">
        <v>11</v>
      </c>
      <c r="C103" s="73"/>
      <c r="D103" s="46">
        <v>1</v>
      </c>
      <c r="E103" s="47">
        <f t="shared" si="5"/>
        <v>0</v>
      </c>
    </row>
    <row r="104" spans="1:9" x14ac:dyDescent="0.25">
      <c r="A104" s="40" t="s">
        <v>32</v>
      </c>
      <c r="B104" s="46" t="s">
        <v>11</v>
      </c>
      <c r="C104" s="73"/>
      <c r="D104" s="46">
        <v>1</v>
      </c>
      <c r="E104" s="47">
        <f t="shared" si="5"/>
        <v>0</v>
      </c>
    </row>
    <row r="105" spans="1:9" x14ac:dyDescent="0.25">
      <c r="A105" s="40" t="s">
        <v>31</v>
      </c>
      <c r="B105" s="46" t="s">
        <v>11</v>
      </c>
      <c r="C105" s="73"/>
      <c r="D105" s="46">
        <v>1</v>
      </c>
      <c r="E105" s="47">
        <f t="shared" si="5"/>
        <v>0</v>
      </c>
    </row>
    <row r="106" spans="1:9" x14ac:dyDescent="0.25">
      <c r="A106" s="36"/>
      <c r="B106" s="34"/>
      <c r="C106" s="75"/>
      <c r="D106" s="34"/>
      <c r="E106" s="35"/>
    </row>
    <row r="107" spans="1:9" x14ac:dyDescent="0.25">
      <c r="A107" s="56" t="s">
        <v>73</v>
      </c>
      <c r="B107" s="41"/>
      <c r="C107" s="74"/>
      <c r="D107" s="41"/>
      <c r="E107" s="58">
        <f>SUM(E79:E105)</f>
        <v>0</v>
      </c>
    </row>
    <row r="108" spans="1:9" x14ac:dyDescent="0.25">
      <c r="A108" s="56" t="s">
        <v>74</v>
      </c>
      <c r="B108" s="63">
        <f>I88</f>
        <v>0.05</v>
      </c>
      <c r="C108" s="74"/>
      <c r="D108" s="41"/>
      <c r="E108" s="58"/>
    </row>
    <row r="109" spans="1:9" x14ac:dyDescent="0.25">
      <c r="A109" s="56" t="s">
        <v>44</v>
      </c>
      <c r="B109" s="41"/>
      <c r="C109" s="74"/>
      <c r="D109" s="41"/>
      <c r="E109" s="58">
        <f>E107*B108+E107</f>
        <v>0</v>
      </c>
    </row>
    <row r="111" spans="1:9" ht="96" customHeight="1" x14ac:dyDescent="0.25">
      <c r="A111" s="69" t="s">
        <v>85</v>
      </c>
      <c r="B111" s="108" t="s">
        <v>86</v>
      </c>
      <c r="C111" s="108"/>
      <c r="D111" s="108"/>
      <c r="E111" s="108"/>
    </row>
    <row r="112" spans="1:9" s="37" customFormat="1" ht="30" x14ac:dyDescent="0.25">
      <c r="A112" s="50" t="s">
        <v>45</v>
      </c>
      <c r="B112" s="65"/>
      <c r="C112" s="71"/>
      <c r="D112" s="65"/>
      <c r="E112" s="66"/>
      <c r="G112" s="1"/>
      <c r="H112" s="1"/>
      <c r="I112" s="43"/>
    </row>
    <row r="113" spans="1:9" s="3" customFormat="1" x14ac:dyDescent="0.25">
      <c r="A113" s="67" t="s">
        <v>0</v>
      </c>
      <c r="B113" s="67" t="s">
        <v>1</v>
      </c>
      <c r="C113" s="72" t="s">
        <v>3</v>
      </c>
      <c r="D113" s="67" t="s">
        <v>2</v>
      </c>
      <c r="E113" s="68" t="s">
        <v>4</v>
      </c>
      <c r="I113" s="42"/>
    </row>
    <row r="114" spans="1:9" s="3" customFormat="1" x14ac:dyDescent="0.25">
      <c r="A114" s="103" t="s">
        <v>22</v>
      </c>
      <c r="B114" s="103"/>
      <c r="C114" s="103"/>
      <c r="D114" s="103"/>
      <c r="E114" s="103"/>
      <c r="G114" s="55" t="s">
        <v>34</v>
      </c>
      <c r="H114" s="41" t="s">
        <v>68</v>
      </c>
      <c r="I114" s="44" t="s">
        <v>69</v>
      </c>
    </row>
    <row r="115" spans="1:9" x14ac:dyDescent="0.25">
      <c r="A115" s="40" t="s">
        <v>5</v>
      </c>
      <c r="B115" s="46" t="s">
        <v>11</v>
      </c>
      <c r="C115" s="73"/>
      <c r="D115" s="46">
        <v>1</v>
      </c>
      <c r="E115" s="47">
        <f>C115*D115</f>
        <v>0</v>
      </c>
      <c r="G115" s="40" t="s">
        <v>35</v>
      </c>
      <c r="H115" s="39">
        <v>0.1</v>
      </c>
      <c r="I115" s="45"/>
    </row>
    <row r="116" spans="1:9" x14ac:dyDescent="0.25">
      <c r="A116" s="40" t="s">
        <v>6</v>
      </c>
      <c r="B116" s="46" t="s">
        <v>11</v>
      </c>
      <c r="C116" s="73"/>
      <c r="D116" s="46">
        <v>1</v>
      </c>
      <c r="E116" s="47">
        <f t="shared" ref="E116:E129" si="6">C116*D116</f>
        <v>0</v>
      </c>
      <c r="G116" s="40" t="s">
        <v>36</v>
      </c>
      <c r="H116" s="39">
        <v>0.05</v>
      </c>
      <c r="I116" s="45"/>
    </row>
    <row r="117" spans="1:9" x14ac:dyDescent="0.25">
      <c r="A117" s="40" t="s">
        <v>7</v>
      </c>
      <c r="B117" s="46" t="s">
        <v>11</v>
      </c>
      <c r="C117" s="73"/>
      <c r="D117" s="46">
        <v>1</v>
      </c>
      <c r="E117" s="47">
        <f t="shared" si="6"/>
        <v>0</v>
      </c>
      <c r="G117" s="40" t="s">
        <v>37</v>
      </c>
      <c r="H117" s="39">
        <v>0.05</v>
      </c>
      <c r="I117" s="45">
        <v>0.05</v>
      </c>
    </row>
    <row r="118" spans="1:9" x14ac:dyDescent="0.25">
      <c r="A118" s="40" t="s">
        <v>8</v>
      </c>
      <c r="B118" s="46" t="s">
        <v>11</v>
      </c>
      <c r="C118" s="73"/>
      <c r="D118" s="46">
        <v>1</v>
      </c>
      <c r="E118" s="47">
        <f t="shared" si="6"/>
        <v>0</v>
      </c>
      <c r="G118" s="40" t="s">
        <v>78</v>
      </c>
      <c r="H118" s="39">
        <v>0.1</v>
      </c>
      <c r="I118" s="45"/>
    </row>
    <row r="119" spans="1:9" x14ac:dyDescent="0.25">
      <c r="A119" s="40" t="s">
        <v>10</v>
      </c>
      <c r="B119" s="46" t="s">
        <v>12</v>
      </c>
      <c r="C119" s="73"/>
      <c r="D119" s="46">
        <v>8</v>
      </c>
      <c r="E119" s="47">
        <f t="shared" si="6"/>
        <v>0</v>
      </c>
      <c r="G119" s="40" t="s">
        <v>38</v>
      </c>
      <c r="H119" s="39">
        <v>0.05</v>
      </c>
      <c r="I119" s="45"/>
    </row>
    <row r="120" spans="1:9" x14ac:dyDescent="0.25">
      <c r="A120" s="40" t="s">
        <v>20</v>
      </c>
      <c r="B120" s="46" t="s">
        <v>11</v>
      </c>
      <c r="C120" s="73"/>
      <c r="D120" s="46"/>
      <c r="E120" s="47">
        <f t="shared" si="6"/>
        <v>0</v>
      </c>
      <c r="G120" s="40" t="s">
        <v>42</v>
      </c>
      <c r="H120" s="39">
        <v>0.05</v>
      </c>
      <c r="I120" s="45"/>
    </row>
    <row r="121" spans="1:9" x14ac:dyDescent="0.25">
      <c r="A121" s="40" t="s">
        <v>21</v>
      </c>
      <c r="B121" s="46" t="s">
        <v>11</v>
      </c>
      <c r="C121" s="73"/>
      <c r="D121" s="46">
        <v>1</v>
      </c>
      <c r="E121" s="47">
        <f t="shared" si="6"/>
        <v>0</v>
      </c>
      <c r="G121" s="55" t="s">
        <v>39</v>
      </c>
      <c r="H121" s="38"/>
      <c r="I121" s="45"/>
    </row>
    <row r="122" spans="1:9" x14ac:dyDescent="0.25">
      <c r="A122" s="40" t="s">
        <v>13</v>
      </c>
      <c r="B122" s="46" t="s">
        <v>11</v>
      </c>
      <c r="C122" s="73"/>
      <c r="D122" s="46">
        <v>1</v>
      </c>
      <c r="E122" s="47">
        <f t="shared" si="6"/>
        <v>0</v>
      </c>
      <c r="G122" s="40" t="s">
        <v>40</v>
      </c>
      <c r="H122" s="39">
        <v>0.1</v>
      </c>
      <c r="I122" s="45"/>
    </row>
    <row r="123" spans="1:9" x14ac:dyDescent="0.25">
      <c r="A123" s="40" t="s">
        <v>14</v>
      </c>
      <c r="B123" s="46" t="s">
        <v>11</v>
      </c>
      <c r="C123" s="73"/>
      <c r="D123" s="46">
        <v>1</v>
      </c>
      <c r="E123" s="47">
        <f t="shared" si="6"/>
        <v>0</v>
      </c>
      <c r="G123" s="40" t="s">
        <v>41</v>
      </c>
      <c r="H123" s="39">
        <v>0.05</v>
      </c>
      <c r="I123" s="45"/>
    </row>
    <row r="124" spans="1:9" x14ac:dyDescent="0.25">
      <c r="A124" s="40" t="s">
        <v>15</v>
      </c>
      <c r="B124" s="46" t="s">
        <v>11</v>
      </c>
      <c r="C124" s="73"/>
      <c r="D124" s="46">
        <v>1</v>
      </c>
      <c r="E124" s="47">
        <f t="shared" si="6"/>
        <v>0</v>
      </c>
      <c r="G124" s="56" t="s">
        <v>67</v>
      </c>
      <c r="H124" s="40"/>
      <c r="I124" s="45">
        <f>I115+I116+I117+I118+I119+I120-I122-I123</f>
        <v>0.05</v>
      </c>
    </row>
    <row r="125" spans="1:9" x14ac:dyDescent="0.25">
      <c r="A125" s="40" t="s">
        <v>16</v>
      </c>
      <c r="B125" s="46" t="s">
        <v>11</v>
      </c>
      <c r="C125" s="73"/>
      <c r="D125" s="46">
        <v>1</v>
      </c>
      <c r="E125" s="47">
        <f t="shared" si="6"/>
        <v>0</v>
      </c>
    </row>
    <row r="126" spans="1:9" x14ac:dyDescent="0.25">
      <c r="A126" s="40" t="s">
        <v>17</v>
      </c>
      <c r="B126" s="46" t="s">
        <v>11</v>
      </c>
      <c r="C126" s="73"/>
      <c r="D126" s="46">
        <v>1</v>
      </c>
      <c r="E126" s="47">
        <f t="shared" si="6"/>
        <v>0</v>
      </c>
    </row>
    <row r="127" spans="1:9" x14ac:dyDescent="0.25">
      <c r="A127" s="40" t="s">
        <v>9</v>
      </c>
      <c r="B127" s="46" t="s">
        <v>11</v>
      </c>
      <c r="C127" s="73"/>
      <c r="D127" s="46">
        <v>1</v>
      </c>
      <c r="E127" s="47">
        <f t="shared" si="6"/>
        <v>0</v>
      </c>
    </row>
    <row r="128" spans="1:9" x14ac:dyDescent="0.25">
      <c r="A128" s="40" t="s">
        <v>18</v>
      </c>
      <c r="B128" s="46" t="s">
        <v>11</v>
      </c>
      <c r="C128" s="73"/>
      <c r="D128" s="46">
        <v>1</v>
      </c>
      <c r="E128" s="47">
        <f t="shared" si="6"/>
        <v>0</v>
      </c>
    </row>
    <row r="129" spans="1:5" x14ac:dyDescent="0.25">
      <c r="A129" s="40" t="s">
        <v>19</v>
      </c>
      <c r="B129" s="46" t="s">
        <v>11</v>
      </c>
      <c r="C129" s="73"/>
      <c r="D129" s="46">
        <v>1</v>
      </c>
      <c r="E129" s="47">
        <f t="shared" si="6"/>
        <v>0</v>
      </c>
    </row>
    <row r="130" spans="1:5" x14ac:dyDescent="0.25">
      <c r="A130" s="103" t="s">
        <v>23</v>
      </c>
      <c r="B130" s="103"/>
      <c r="C130" s="103"/>
      <c r="D130" s="103"/>
      <c r="E130" s="103"/>
    </row>
    <row r="131" spans="1:5" x14ac:dyDescent="0.25">
      <c r="A131" s="53" t="s">
        <v>29</v>
      </c>
      <c r="B131" s="46" t="s">
        <v>11</v>
      </c>
      <c r="C131" s="73"/>
      <c r="D131" s="46">
        <v>1</v>
      </c>
      <c r="E131" s="54"/>
    </row>
    <row r="132" spans="1:5" x14ac:dyDescent="0.25">
      <c r="A132" s="40" t="s">
        <v>24</v>
      </c>
      <c r="B132" s="46" t="s">
        <v>11</v>
      </c>
      <c r="C132" s="73"/>
      <c r="D132" s="46">
        <v>10</v>
      </c>
      <c r="E132" s="47">
        <f t="shared" ref="E132:E141" si="7">C132*D132</f>
        <v>0</v>
      </c>
    </row>
    <row r="133" spans="1:5" x14ac:dyDescent="0.25">
      <c r="A133" s="40" t="s">
        <v>25</v>
      </c>
      <c r="B133" s="46" t="s">
        <v>11</v>
      </c>
      <c r="C133" s="73"/>
      <c r="D133" s="46">
        <v>1</v>
      </c>
      <c r="E133" s="47">
        <f t="shared" si="7"/>
        <v>0</v>
      </c>
    </row>
    <row r="134" spans="1:5" x14ac:dyDescent="0.25">
      <c r="A134" s="40" t="s">
        <v>26</v>
      </c>
      <c r="B134" s="46" t="s">
        <v>11</v>
      </c>
      <c r="C134" s="73"/>
      <c r="D134" s="46">
        <v>1</v>
      </c>
      <c r="E134" s="47">
        <f t="shared" si="7"/>
        <v>0</v>
      </c>
    </row>
    <row r="135" spans="1:5" x14ac:dyDescent="0.25">
      <c r="A135" s="40" t="s">
        <v>27</v>
      </c>
      <c r="B135" s="46" t="s">
        <v>12</v>
      </c>
      <c r="C135" s="73"/>
      <c r="D135" s="46">
        <v>96</v>
      </c>
      <c r="E135" s="47">
        <f t="shared" si="7"/>
        <v>0</v>
      </c>
    </row>
    <row r="136" spans="1:5" x14ac:dyDescent="0.25">
      <c r="A136" s="40" t="s">
        <v>28</v>
      </c>
      <c r="B136" s="46" t="s">
        <v>12</v>
      </c>
      <c r="C136" s="73"/>
      <c r="D136" s="46">
        <v>100</v>
      </c>
      <c r="E136" s="47">
        <f t="shared" si="7"/>
        <v>0</v>
      </c>
    </row>
    <row r="137" spans="1:5" x14ac:dyDescent="0.25">
      <c r="A137" s="40" t="s">
        <v>52</v>
      </c>
      <c r="B137" s="46" t="s">
        <v>12</v>
      </c>
      <c r="C137" s="73"/>
      <c r="D137" s="46"/>
      <c r="E137" s="47">
        <f t="shared" si="7"/>
        <v>0</v>
      </c>
    </row>
    <row r="138" spans="1:5" x14ac:dyDescent="0.25">
      <c r="A138" s="40" t="s">
        <v>33</v>
      </c>
      <c r="B138" s="46" t="s">
        <v>11</v>
      </c>
      <c r="C138" s="73"/>
      <c r="D138" s="46">
        <v>3</v>
      </c>
      <c r="E138" s="47">
        <f t="shared" si="7"/>
        <v>0</v>
      </c>
    </row>
    <row r="139" spans="1:5" x14ac:dyDescent="0.25">
      <c r="A139" s="40" t="s">
        <v>30</v>
      </c>
      <c r="B139" s="46" t="s">
        <v>11</v>
      </c>
      <c r="C139" s="73"/>
      <c r="D139" s="46">
        <v>1</v>
      </c>
      <c r="E139" s="47">
        <f t="shared" si="7"/>
        <v>0</v>
      </c>
    </row>
    <row r="140" spans="1:5" x14ac:dyDescent="0.25">
      <c r="A140" s="40" t="s">
        <v>32</v>
      </c>
      <c r="B140" s="46" t="s">
        <v>11</v>
      </c>
      <c r="C140" s="73"/>
      <c r="D140" s="46">
        <v>1</v>
      </c>
      <c r="E140" s="47">
        <f t="shared" si="7"/>
        <v>0</v>
      </c>
    </row>
    <row r="141" spans="1:5" x14ac:dyDescent="0.25">
      <c r="A141" s="40" t="s">
        <v>31</v>
      </c>
      <c r="B141" s="46" t="s">
        <v>11</v>
      </c>
      <c r="C141" s="73"/>
      <c r="D141" s="46">
        <v>1</v>
      </c>
      <c r="E141" s="47">
        <f t="shared" si="7"/>
        <v>0</v>
      </c>
    </row>
    <row r="142" spans="1:5" x14ac:dyDescent="0.25">
      <c r="A142" s="36"/>
      <c r="B142" s="34"/>
      <c r="C142" s="75"/>
      <c r="D142" s="34"/>
      <c r="E142" s="35"/>
    </row>
    <row r="143" spans="1:5" x14ac:dyDescent="0.25">
      <c r="A143" s="56" t="s">
        <v>73</v>
      </c>
      <c r="B143" s="41"/>
      <c r="C143" s="74"/>
      <c r="D143" s="41"/>
      <c r="E143" s="58">
        <f>SUM(E115:E141)</f>
        <v>0</v>
      </c>
    </row>
    <row r="144" spans="1:5" x14ac:dyDescent="0.25">
      <c r="A144" s="56" t="s">
        <v>74</v>
      </c>
      <c r="B144" s="63">
        <f>I124</f>
        <v>0.05</v>
      </c>
      <c r="C144" s="74"/>
      <c r="D144" s="41"/>
      <c r="E144" s="58"/>
    </row>
    <row r="145" spans="1:9" x14ac:dyDescent="0.25">
      <c r="A145" s="56" t="s">
        <v>44</v>
      </c>
      <c r="B145" s="41"/>
      <c r="C145" s="74"/>
      <c r="D145" s="41"/>
      <c r="E145" s="58">
        <f>E143*B144+E143</f>
        <v>0</v>
      </c>
    </row>
    <row r="147" spans="1:9" ht="30" customHeight="1" x14ac:dyDescent="0.25">
      <c r="A147" s="100" t="s">
        <v>93</v>
      </c>
      <c r="B147" s="101"/>
      <c r="C147" s="101"/>
      <c r="D147" s="101"/>
      <c r="E147" s="102"/>
    </row>
    <row r="148" spans="1:9" x14ac:dyDescent="0.25">
      <c r="A148" s="83"/>
      <c r="B148" s="83"/>
      <c r="C148" s="83"/>
      <c r="D148" s="83"/>
      <c r="E148" s="83"/>
      <c r="I148" s="62"/>
    </row>
    <row r="149" spans="1:9" ht="30" x14ac:dyDescent="0.25">
      <c r="A149" s="40" t="s">
        <v>47</v>
      </c>
      <c r="B149" s="87" t="s">
        <v>88</v>
      </c>
      <c r="C149" s="73"/>
      <c r="D149" s="46">
        <v>46</v>
      </c>
      <c r="E149" s="47">
        <f t="shared" ref="E149:E154" si="8">C149*D149</f>
        <v>0</v>
      </c>
    </row>
    <row r="150" spans="1:9" ht="30" x14ac:dyDescent="0.25">
      <c r="A150" s="40" t="s">
        <v>46</v>
      </c>
      <c r="B150" s="87" t="s">
        <v>89</v>
      </c>
      <c r="C150" s="73"/>
      <c r="D150" s="46">
        <v>18</v>
      </c>
      <c r="E150" s="47">
        <f t="shared" si="8"/>
        <v>0</v>
      </c>
    </row>
    <row r="151" spans="1:9" ht="30" x14ac:dyDescent="0.25">
      <c r="A151" s="40" t="s">
        <v>48</v>
      </c>
      <c r="B151" s="87" t="s">
        <v>90</v>
      </c>
      <c r="C151" s="73"/>
      <c r="D151" s="46">
        <v>15</v>
      </c>
      <c r="E151" s="47">
        <f t="shared" si="8"/>
        <v>0</v>
      </c>
    </row>
    <row r="152" spans="1:9" ht="30" x14ac:dyDescent="0.25">
      <c r="A152" s="40" t="s">
        <v>55</v>
      </c>
      <c r="B152" s="87" t="s">
        <v>90</v>
      </c>
      <c r="C152" s="73"/>
      <c r="D152" s="46">
        <v>20</v>
      </c>
      <c r="E152" s="47">
        <f t="shared" si="8"/>
        <v>0</v>
      </c>
    </row>
    <row r="153" spans="1:9" ht="30" x14ac:dyDescent="0.25">
      <c r="A153" s="40" t="s">
        <v>62</v>
      </c>
      <c r="B153" s="87" t="s">
        <v>91</v>
      </c>
      <c r="C153" s="73"/>
      <c r="D153" s="46">
        <v>10</v>
      </c>
      <c r="E153" s="47">
        <f t="shared" si="8"/>
        <v>0</v>
      </c>
    </row>
    <row r="154" spans="1:9" ht="30" x14ac:dyDescent="0.25">
      <c r="A154" s="40" t="s">
        <v>65</v>
      </c>
      <c r="B154" s="87" t="s">
        <v>91</v>
      </c>
      <c r="C154" s="73"/>
      <c r="D154" s="46">
        <v>10</v>
      </c>
      <c r="E154" s="47">
        <f t="shared" si="8"/>
        <v>0</v>
      </c>
    </row>
    <row r="156" spans="1:9" s="33" customFormat="1" x14ac:dyDescent="0.25">
      <c r="A156" s="56" t="s">
        <v>44</v>
      </c>
      <c r="B156" s="41"/>
      <c r="C156" s="74"/>
      <c r="D156" s="41"/>
      <c r="E156" s="58">
        <f>SUM(E149:E154)</f>
        <v>0</v>
      </c>
      <c r="I156" s="57"/>
    </row>
    <row r="157" spans="1:9" ht="15.75" thickBot="1" x14ac:dyDescent="0.3"/>
    <row r="158" spans="1:9" ht="30" customHeight="1" thickTop="1" x14ac:dyDescent="0.25">
      <c r="A158" s="105" t="s">
        <v>79</v>
      </c>
      <c r="B158" s="106"/>
      <c r="C158" s="106"/>
      <c r="D158" s="106"/>
      <c r="E158" s="107"/>
    </row>
    <row r="159" spans="1:9" ht="30" customHeight="1" x14ac:dyDescent="0.25">
      <c r="A159" s="84"/>
      <c r="B159" s="85"/>
      <c r="C159" s="85"/>
      <c r="D159" s="85"/>
      <c r="E159" s="86"/>
      <c r="I159" s="62"/>
    </row>
    <row r="160" spans="1:9" s="33" customFormat="1" ht="30" customHeight="1" x14ac:dyDescent="0.25">
      <c r="A160" s="77" t="s">
        <v>76</v>
      </c>
      <c r="B160" s="41"/>
      <c r="C160" s="74"/>
      <c r="D160" s="41"/>
      <c r="E160" s="78">
        <f>E109+E73+E37</f>
        <v>0</v>
      </c>
      <c r="I160" s="57"/>
    </row>
    <row r="161" spans="1:9" s="33" customFormat="1" ht="30" customHeight="1" x14ac:dyDescent="0.25">
      <c r="A161" s="77" t="s">
        <v>77</v>
      </c>
      <c r="B161" s="41"/>
      <c r="C161" s="74"/>
      <c r="D161" s="41"/>
      <c r="E161" s="78">
        <f>E156</f>
        <v>0</v>
      </c>
      <c r="I161" s="57"/>
    </row>
    <row r="162" spans="1:9" s="33" customFormat="1" ht="30" customHeight="1" thickBot="1" x14ac:dyDescent="0.3">
      <c r="A162" s="79" t="s">
        <v>75</v>
      </c>
      <c r="B162" s="80"/>
      <c r="C162" s="81"/>
      <c r="D162" s="80"/>
      <c r="E162" s="82">
        <f>E161+E160</f>
        <v>0</v>
      </c>
      <c r="I162" s="57"/>
    </row>
    <row r="163" spans="1:9" ht="15.75" thickTop="1" x14ac:dyDescent="0.25"/>
  </sheetData>
  <mergeCells count="15">
    <mergeCell ref="A158:E158"/>
    <mergeCell ref="A147:E147"/>
    <mergeCell ref="B39:E39"/>
    <mergeCell ref="B75:E75"/>
    <mergeCell ref="A1:E1"/>
    <mergeCell ref="B3:E3"/>
    <mergeCell ref="A94:E94"/>
    <mergeCell ref="A6:E6"/>
    <mergeCell ref="A22:E22"/>
    <mergeCell ref="A42:E42"/>
    <mergeCell ref="A58:E58"/>
    <mergeCell ref="A78:E78"/>
    <mergeCell ref="B111:E111"/>
    <mergeCell ref="A114:E114"/>
    <mergeCell ref="A130:E130"/>
  </mergeCells>
  <pageMargins left="0.70866141732283472" right="0.70866141732283472" top="1.1417322834645669" bottom="0.74803149606299213" header="0.31496062992125984" footer="0.31496062992125984"/>
  <pageSetup paperSize="9" scale="53" fitToHeight="0" orientation="landscape" r:id="rId1"/>
  <headerFooter>
    <oddHeader>&amp;L&amp;"-,Gras"&amp;16Marché de Coordination SPS et Préventeur HSCT
Devis Estimatif - DE&amp;R&amp;G</oddHeader>
  </headerFooter>
  <rowBreaks count="4" manualBreakCount="4">
    <brk id="38" max="16383" man="1"/>
    <brk id="74" max="16383" man="1"/>
    <brk id="110" max="16383" man="1"/>
    <brk id="146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44B5CB479AA34BA265C213A337E420" ma:contentTypeVersion="16" ma:contentTypeDescription="Crée un document." ma:contentTypeScope="" ma:versionID="2116d72624a9fccda17d62257f3da552">
  <xsd:schema xmlns:xsd="http://www.w3.org/2001/XMLSchema" xmlns:xs="http://www.w3.org/2001/XMLSchema" xmlns:p="http://schemas.microsoft.com/office/2006/metadata/properties" xmlns:ns2="78f3ca7a-32d0-4c0e-b173-08f529b2ca6f" targetNamespace="http://schemas.microsoft.com/office/2006/metadata/properties" ma:root="true" ma:fieldsID="2754e845c4783788814c2969507ebf7e" ns2:_="">
    <xsd:import namespace="78f3ca7a-32d0-4c0e-b173-08f529b2ca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  <xsd:element ref="ns2:lcf76f155ced4ddcb4097134ff3c332f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f3ca7a-32d0-4c0e-b173-08f529b2ca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17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526788c5-5096-42e5-a656-27b74ffcb8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24_Resources_x003a_core_x002c_Signoff_Status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78f3ca7a-32d0-4c0e-b173-08f529b2ca6f" xsi:nil="true"/>
    <lcf76f155ced4ddcb4097134ff3c332f xmlns="78f3ca7a-32d0-4c0e-b173-08f529b2ca6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82D8FF-1480-4749-8956-A128817B59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f3ca7a-32d0-4c0e-b173-08f529b2ca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4094BE-3510-425D-8B57-BE12221CDA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EE1E42-2BC2-4170-BF3D-5452A39B62B8}">
  <ds:schemaRefs>
    <ds:schemaRef ds:uri="http://schemas.microsoft.com/office/2006/metadata/properties"/>
    <ds:schemaRef ds:uri="http://schemas.microsoft.com/office/infopath/2007/PartnerControls"/>
    <ds:schemaRef ds:uri="78f3ca7a-32d0-4c0e-b173-08f529b2ca6f"/>
  </ds:schemaRefs>
</ds:datastoreItem>
</file>

<file path=docMetadata/LabelInfo.xml><?xml version="1.0" encoding="utf-8"?>
<clbl:labelList xmlns:clbl="http://schemas.microsoft.com/office/2020/mipLabelMetadata">
  <clbl:label id="{6140ac08-4be2-4d3c-8f70-a538173f67b2}" enabled="1" method="Standard" siteId="{73fa8d6d-9203-4709-a0e7-2c9406200c1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PdG</vt:lpstr>
      <vt:lpstr>BPU</vt:lpstr>
      <vt:lpstr>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MISSLIN Marc</dc:creator>
  <cp:lastModifiedBy>MISSLIN Marc</cp:lastModifiedBy>
  <cp:lastPrinted>2025-10-24T08:26:55Z</cp:lastPrinted>
  <dcterms:created xsi:type="dcterms:W3CDTF">2025-09-03T09:12:03Z</dcterms:created>
  <dcterms:modified xsi:type="dcterms:W3CDTF">2025-10-24T08:27:56Z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DocTDomaine">
    <vt:lpwstr>9;#Infrastructures|ed73edff-62c2-42f8-a491-a9831e037d5d</vt:lpwstr>
  </property>
  <property fmtid="{D5CDD505-2E9C-101B-9397-08002B2CF9AE}" pid="3" name="a4a33dd3d28b42498d373e26d33c387a">
    <vt:lpwstr>Infrastructures|ed73edff-62c2-42f8-a491-a9831e037d5d</vt:lpwstr>
  </property>
  <property fmtid="{D5CDD505-2E9C-101B-9397-08002B2CF9AE}" pid="4" name="f4c5e93c381b4314a46aea3e4986b751">
    <vt:lpwstr>Départements|f379bbbf-72a9-42ab-b1ac-0ff16d200667</vt:lpwstr>
  </property>
  <property fmtid="{D5CDD505-2E9C-101B-9397-08002B2CF9AE}" pid="5" name="MediaServiceImageTags">
    <vt:lpwstr/>
  </property>
  <property fmtid="{D5CDD505-2E9C-101B-9397-08002B2CF9AE}" pid="6" name="ContentTypeId">
    <vt:lpwstr>0x010100DF44B5CB479AA34BA265C213A337E420</vt:lpwstr>
  </property>
  <property fmtid="{D5CDD505-2E9C-101B-9397-08002B2CF9AE}" pid="7" name="sodoc_contenttype">
    <vt:lpwstr>0x010100DF44B5CB479AA34BA265C213A337E420</vt:lpwstr>
  </property>
  <property fmtid="{D5CDD505-2E9C-101B-9397-08002B2CF9AE}" pid="8" name="socleTPerimetre">
    <vt:lpwstr>24;#Départements|f379bbbf-72a9-42ab-b1ac-0ff16d200667</vt:lpwstr>
  </property>
  <property fmtid="{D5CDD505-2E9C-101B-9397-08002B2CF9AE}" pid="9" name="TaxCatchAll">
    <vt:lpwstr>9;#Infrastructures|ed73edff-62c2-42f8-a491-a9831e037d5d;#24;#Départements|f379bbbf-72a9-42ab-b1ac-0ff16d200667</vt:lpwstr>
  </property>
</Properties>
</file>